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263E2B3C-B032-4DE4-A674-AD2A27D2AC4A}" xr6:coauthVersionLast="47" xr6:coauthVersionMax="47" xr10:uidLastSave="{00000000-0000-0000-0000-000000000000}"/>
  <bookViews>
    <workbookView xWindow="4695" yWindow="885" windowWidth="21240" windowHeight="11385" xr2:uid="{A6D352AA-78C1-4611-BDE3-933543DDB4A8}"/>
  </bookViews>
  <sheets>
    <sheet name="MGN Liner Availability 2-25-26" sheetId="9" r:id="rId1"/>
  </sheets>
  <definedNames>
    <definedName name="_xlnm._FilterDatabase" localSheetId="0" hidden="1">'MGN Liner Availability 2-25-26'!$A$9:$V$263</definedName>
    <definedName name="_xlnm.Print_Area" localSheetId="0">'MGN Liner Availability 2-25-26'!$A$1:$U$263</definedName>
    <definedName name="_xlnm.Print_Titles" localSheetId="0">'MGN Liner Availability 2-25-26'!$9:$9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1" i="9" l="1"/>
  <c r="F140" i="9"/>
  <c r="F139" i="9"/>
  <c r="F138" i="9"/>
  <c r="F137" i="9"/>
  <c r="F136" i="9"/>
  <c r="F135" i="9"/>
  <c r="F134" i="9"/>
  <c r="F132" i="9"/>
  <c r="F131" i="9"/>
  <c r="F262" i="9" l="1"/>
  <c r="F261" i="9"/>
  <c r="F204" i="9" l="1"/>
  <c r="F201" i="9"/>
  <c r="F223" i="9" l="1"/>
  <c r="F217" i="9"/>
  <c r="O73" i="9" l="1"/>
  <c r="F263" i="9"/>
  <c r="F260" i="9"/>
  <c r="F259" i="9"/>
  <c r="F258" i="9"/>
  <c r="F257" i="9"/>
  <c r="F256" i="9"/>
  <c r="F255" i="9"/>
  <c r="F254" i="9"/>
  <c r="F253" i="9"/>
  <c r="F235" i="9"/>
  <c r="F234" i="9"/>
  <c r="F222" i="9"/>
  <c r="F226" i="9"/>
  <c r="F221" i="9"/>
  <c r="F220" i="9"/>
  <c r="F219" i="9"/>
  <c r="F218" i="9"/>
  <c r="F216" i="9"/>
  <c r="F215" i="9"/>
  <c r="F214" i="9"/>
  <c r="F213" i="9"/>
  <c r="F212" i="9"/>
  <c r="F211" i="9"/>
  <c r="F225" i="9"/>
  <c r="F224" i="9"/>
  <c r="F210" i="9"/>
  <c r="F209" i="9"/>
  <c r="F208" i="9"/>
  <c r="F207" i="9"/>
  <c r="F206" i="9"/>
  <c r="F205" i="9"/>
  <c r="F203" i="9"/>
  <c r="F199" i="9"/>
  <c r="F198" i="9"/>
  <c r="F196" i="9"/>
  <c r="F195" i="9"/>
  <c r="F193" i="9"/>
  <c r="F192" i="9"/>
  <c r="F194" i="9"/>
  <c r="F191" i="9"/>
  <c r="F184" i="9"/>
  <c r="F183" i="9"/>
  <c r="F182" i="9"/>
  <c r="F181" i="9"/>
  <c r="F180" i="9"/>
  <c r="F179" i="9"/>
  <c r="F178" i="9"/>
  <c r="F177" i="9"/>
  <c r="F176" i="9"/>
  <c r="F175" i="9"/>
  <c r="F174" i="9"/>
  <c r="F173" i="9"/>
  <c r="F172" i="9"/>
  <c r="F171" i="9"/>
  <c r="F170" i="9"/>
  <c r="F169" i="9"/>
  <c r="F168" i="9"/>
  <c r="F166" i="9"/>
  <c r="F167" i="9"/>
  <c r="F165" i="9"/>
  <c r="F164" i="9"/>
  <c r="F163" i="9"/>
  <c r="F162" i="9"/>
  <c r="F161" i="9"/>
  <c r="F160" i="9"/>
  <c r="F159" i="9"/>
  <c r="F158" i="9"/>
  <c r="F157" i="9"/>
  <c r="L156" i="9"/>
  <c r="F156" i="9"/>
  <c r="F155" i="9"/>
  <c r="F154" i="9"/>
  <c r="F153" i="9"/>
  <c r="F152" i="9"/>
  <c r="F151" i="9"/>
  <c r="F150" i="9"/>
  <c r="F149" i="9"/>
  <c r="F148" i="9"/>
  <c r="F147" i="9"/>
  <c r="F146" i="9"/>
  <c r="F145" i="9"/>
  <c r="F144" i="9"/>
  <c r="F143" i="9"/>
  <c r="F142" i="9"/>
  <c r="F133" i="9"/>
  <c r="F130" i="9"/>
  <c r="F129" i="9"/>
  <c r="F128" i="9"/>
  <c r="F127" i="9"/>
  <c r="F126" i="9"/>
  <c r="F125" i="9"/>
  <c r="F124" i="9"/>
  <c r="F123" i="9"/>
  <c r="F122" i="9"/>
  <c r="F121" i="9"/>
  <c r="F120" i="9"/>
  <c r="F119" i="9"/>
  <c r="F118" i="9"/>
  <c r="F117" i="9"/>
  <c r="F116" i="9"/>
  <c r="F115" i="9"/>
  <c r="F114" i="9"/>
  <c r="F113" i="9"/>
  <c r="F112" i="9"/>
  <c r="F111" i="9"/>
  <c r="F109" i="9"/>
  <c r="F108" i="9"/>
  <c r="F107"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2" i="9"/>
  <c r="F71" i="9"/>
  <c r="F70" i="9"/>
  <c r="F69" i="9"/>
  <c r="F68" i="9"/>
  <c r="F67" i="9"/>
  <c r="F66" i="9"/>
  <c r="F65" i="9"/>
  <c r="F64" i="9"/>
  <c r="F63" i="9"/>
  <c r="F62" i="9"/>
  <c r="F61" i="9"/>
  <c r="F59" i="9"/>
  <c r="F58" i="9"/>
  <c r="F60"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alcChain>
</file>

<file path=xl/sharedStrings.xml><?xml version="1.0" encoding="utf-8"?>
<sst xmlns="http://schemas.openxmlformats.org/spreadsheetml/2006/main" count="611" uniqueCount="247">
  <si>
    <t>Category</t>
  </si>
  <si>
    <t xml:space="preserve">PLANT NAME                                                       </t>
  </si>
  <si>
    <t>SIZE</t>
  </si>
  <si>
    <t>UNIT PRICE</t>
  </si>
  <si>
    <t>Agapanthus</t>
  </si>
  <si>
    <r>
      <rPr>
        <i/>
        <sz val="10"/>
        <color theme="1"/>
        <rFont val="Tahoma"/>
        <family val="2"/>
      </rPr>
      <t>Agapanthus</t>
    </r>
    <r>
      <rPr>
        <sz val="10"/>
        <color theme="1"/>
        <rFont val="Tahoma"/>
        <family val="2"/>
      </rPr>
      <t xml:space="preserve"> 'Ever Amethyst' PPAF**</t>
    </r>
  </si>
  <si>
    <r>
      <rPr>
        <i/>
        <sz val="10"/>
        <color theme="1"/>
        <rFont val="Tahoma"/>
        <family val="2"/>
      </rPr>
      <t>Agapanthus</t>
    </r>
    <r>
      <rPr>
        <sz val="10"/>
        <color theme="1"/>
        <rFont val="Tahoma"/>
        <family val="2"/>
      </rPr>
      <t xml:space="preserve"> 'Ever Midnight' PPAF**</t>
    </r>
  </si>
  <si>
    <r>
      <rPr>
        <i/>
        <sz val="10"/>
        <color theme="1"/>
        <rFont val="Tahoma"/>
        <family val="2"/>
      </rPr>
      <t>Agapanthus</t>
    </r>
    <r>
      <rPr>
        <sz val="10"/>
        <color theme="1"/>
        <rFont val="Tahoma"/>
        <family val="2"/>
      </rPr>
      <t xml:space="preserve"> 'Ever Sapphire' PPAF**</t>
    </r>
  </si>
  <si>
    <r>
      <rPr>
        <i/>
        <sz val="10"/>
        <color theme="1"/>
        <rFont val="Tahoma"/>
        <family val="2"/>
      </rPr>
      <t>Agapanthus</t>
    </r>
    <r>
      <rPr>
        <sz val="10"/>
        <color theme="1"/>
        <rFont val="Tahoma"/>
        <family val="2"/>
      </rPr>
      <t xml:space="preserve"> 'Ever Twilight' PPAF**</t>
    </r>
  </si>
  <si>
    <r>
      <t>Agapanthus a. '</t>
    </r>
    <r>
      <rPr>
        <sz val="10"/>
        <color theme="1"/>
        <rFont val="Tahoma"/>
        <family val="2"/>
      </rPr>
      <t xml:space="preserve">Improved Peter Pan' </t>
    </r>
  </si>
  <si>
    <r>
      <t>Agapanthus 'Getty White</t>
    </r>
    <r>
      <rPr>
        <sz val="10"/>
        <color theme="1"/>
        <rFont val="Tahoma"/>
        <family val="2"/>
      </rPr>
      <t xml:space="preserve">' </t>
    </r>
  </si>
  <si>
    <r>
      <rPr>
        <i/>
        <sz val="10"/>
        <color theme="1"/>
        <rFont val="Tahoma"/>
        <family val="2"/>
      </rPr>
      <t xml:space="preserve">Agapanthus hybrid </t>
    </r>
    <r>
      <rPr>
        <sz val="10"/>
        <color theme="1"/>
        <rFont val="Tahoma"/>
        <family val="2"/>
      </rPr>
      <t>'Northern Star' PP 20,957</t>
    </r>
  </si>
  <si>
    <r>
      <t>Agapanthus orientalis ‘</t>
    </r>
    <r>
      <rPr>
        <sz val="10"/>
        <color theme="1"/>
        <rFont val="Tahoma"/>
        <family val="2"/>
      </rPr>
      <t>PMN06’ Queen Mum</t>
    </r>
  </si>
  <si>
    <r>
      <t xml:space="preserve">Agapanthus </t>
    </r>
    <r>
      <rPr>
        <sz val="10"/>
        <color theme="1"/>
        <rFont val="Tahoma"/>
        <family val="2"/>
      </rPr>
      <t>'Twister' PP 25,519 (Indigo Frost™)</t>
    </r>
  </si>
  <si>
    <t>Agave</t>
  </si>
  <si>
    <r>
      <t xml:space="preserve">Agave </t>
    </r>
    <r>
      <rPr>
        <sz val="10"/>
        <color theme="1"/>
        <rFont val="Tahoma"/>
        <family val="2"/>
      </rPr>
      <t>'Blue Flame'</t>
    </r>
  </si>
  <si>
    <t>III</t>
  </si>
  <si>
    <r>
      <t xml:space="preserve">Agave </t>
    </r>
    <r>
      <rPr>
        <sz val="10"/>
        <color theme="1"/>
        <rFont val="Tahoma"/>
        <family val="2"/>
      </rPr>
      <t>'Blue Glow'</t>
    </r>
  </si>
  <si>
    <r>
      <t xml:space="preserve">Agave </t>
    </r>
    <r>
      <rPr>
        <sz val="10"/>
        <color theme="1"/>
        <rFont val="Tahoma"/>
        <family val="2"/>
      </rPr>
      <t>Americana</t>
    </r>
  </si>
  <si>
    <r>
      <t>Agave celsii '</t>
    </r>
    <r>
      <rPr>
        <sz val="10"/>
        <color theme="1"/>
        <rFont val="Tahoma"/>
        <family val="2"/>
      </rPr>
      <t>Nova'</t>
    </r>
  </si>
  <si>
    <t>Agave gemniflora</t>
  </si>
  <si>
    <t>Agave ochahui</t>
  </si>
  <si>
    <r>
      <t>Agave ovatifolia '</t>
    </r>
    <r>
      <rPr>
        <sz val="10"/>
        <color theme="1"/>
        <rFont val="Tahoma"/>
        <family val="2"/>
      </rPr>
      <t>Frosty Blue</t>
    </r>
    <r>
      <rPr>
        <i/>
        <sz val="10"/>
        <color theme="1"/>
        <rFont val="Tahoma"/>
        <family val="2"/>
      </rPr>
      <t>'</t>
    </r>
  </si>
  <si>
    <t>Agave victoria-reginae</t>
  </si>
  <si>
    <t>Aloe</t>
  </si>
  <si>
    <r>
      <rPr>
        <i/>
        <sz val="10"/>
        <color theme="1"/>
        <rFont val="Tahoma"/>
        <family val="2"/>
      </rPr>
      <t>Aloe</t>
    </r>
    <r>
      <rPr>
        <sz val="10"/>
        <color theme="1"/>
        <rFont val="Tahoma"/>
        <family val="2"/>
      </rPr>
      <t xml:space="preserve"> 'Blue Elf'</t>
    </r>
  </si>
  <si>
    <r>
      <rPr>
        <i/>
        <sz val="10"/>
        <color theme="1"/>
        <rFont val="Tahoma"/>
        <family val="2"/>
      </rPr>
      <t>Aloe</t>
    </r>
    <r>
      <rPr>
        <sz val="10"/>
        <color theme="1"/>
        <rFont val="Tahoma"/>
        <family val="2"/>
      </rPr>
      <t xml:space="preserve"> 'Hercules'</t>
    </r>
  </si>
  <si>
    <t>Perennial</t>
  </si>
  <si>
    <r>
      <t xml:space="preserve">Alpinia zerumbet </t>
    </r>
    <r>
      <rPr>
        <sz val="10"/>
        <color theme="1"/>
        <rFont val="Tahoma"/>
        <family val="2"/>
      </rPr>
      <t>'Variegata'</t>
    </r>
  </si>
  <si>
    <t>Grass</t>
  </si>
  <si>
    <r>
      <t xml:space="preserve">Bambusa ventricosa </t>
    </r>
    <r>
      <rPr>
        <sz val="10"/>
        <color theme="1"/>
        <rFont val="Tahoma"/>
        <family val="2"/>
      </rPr>
      <t>'Buddah Belly'</t>
    </r>
  </si>
  <si>
    <t>Shrub</t>
  </si>
  <si>
    <t>Pseudograss</t>
  </si>
  <si>
    <r>
      <rPr>
        <i/>
        <sz val="10"/>
        <color theme="1"/>
        <rFont val="Tahoma"/>
        <family val="2"/>
      </rPr>
      <t>Fatsia japonica</t>
    </r>
    <r>
      <rPr>
        <sz val="10"/>
        <color theme="1"/>
        <rFont val="Tahoma"/>
        <family val="2"/>
      </rPr>
      <t xml:space="preserve"> ‘Variegata’</t>
    </r>
  </si>
  <si>
    <r>
      <t xml:space="preserve">Hakonechloa macra </t>
    </r>
    <r>
      <rPr>
        <sz val="10"/>
        <color theme="1"/>
        <rFont val="Tahoma"/>
        <family val="2"/>
      </rPr>
      <t>'Green'</t>
    </r>
  </si>
  <si>
    <r>
      <t xml:space="preserve">Helleborus </t>
    </r>
    <r>
      <rPr>
        <sz val="10"/>
        <color theme="1"/>
        <rFont val="Tahoma"/>
        <family val="2"/>
      </rPr>
      <t>'Winter Moon'</t>
    </r>
  </si>
  <si>
    <r>
      <t xml:space="preserve">Hesperaloe parvifolia </t>
    </r>
    <r>
      <rPr>
        <sz val="10"/>
        <color theme="1"/>
        <rFont val="Tahoma"/>
        <family val="2"/>
      </rPr>
      <t>Red Yucca</t>
    </r>
  </si>
  <si>
    <r>
      <t xml:space="preserve">Hesperaloe parvifolia </t>
    </r>
    <r>
      <rPr>
        <sz val="10"/>
        <color theme="1"/>
        <rFont val="Tahoma"/>
        <family val="2"/>
      </rPr>
      <t>Yellow Yucca</t>
    </r>
  </si>
  <si>
    <r>
      <t xml:space="preserve">Heuchera </t>
    </r>
    <r>
      <rPr>
        <sz val="10"/>
        <color theme="1"/>
        <rFont val="Tahoma"/>
        <family val="2"/>
      </rPr>
      <t>'Silver Berry'</t>
    </r>
  </si>
  <si>
    <r>
      <rPr>
        <i/>
        <sz val="10"/>
        <color theme="1"/>
        <rFont val="Tahoma"/>
        <family val="2"/>
      </rPr>
      <t>Hosta '</t>
    </r>
    <r>
      <rPr>
        <sz val="10"/>
        <color theme="1"/>
        <rFont val="Tahoma"/>
        <family val="2"/>
      </rPr>
      <t>Blue Angel'</t>
    </r>
  </si>
  <si>
    <r>
      <rPr>
        <i/>
        <sz val="10"/>
        <color theme="1"/>
        <rFont val="Tahoma"/>
        <family val="2"/>
      </rPr>
      <t>Hosta</t>
    </r>
    <r>
      <rPr>
        <sz val="10"/>
        <color theme="1"/>
        <rFont val="Tahoma"/>
        <family val="2"/>
      </rPr>
      <t xml:space="preserve"> 'Fire and Ice' </t>
    </r>
  </si>
  <si>
    <r>
      <rPr>
        <i/>
        <sz val="10"/>
        <color theme="1"/>
        <rFont val="Tahoma"/>
        <family val="2"/>
      </rPr>
      <t>Hosta</t>
    </r>
    <r>
      <rPr>
        <sz val="10"/>
        <color theme="1"/>
        <rFont val="Tahoma"/>
        <family val="2"/>
      </rPr>
      <t xml:space="preserve"> 'Frances Williams' </t>
    </r>
  </si>
  <si>
    <r>
      <rPr>
        <i/>
        <sz val="10"/>
        <color theme="1"/>
        <rFont val="Tahoma"/>
        <family val="2"/>
      </rPr>
      <t>Hosta</t>
    </r>
    <r>
      <rPr>
        <sz val="10"/>
        <color theme="1"/>
        <rFont val="Tahoma"/>
        <family val="2"/>
      </rPr>
      <t xml:space="preserve"> 'Guacamole'</t>
    </r>
  </si>
  <si>
    <r>
      <rPr>
        <i/>
        <sz val="10"/>
        <color theme="1"/>
        <rFont val="Tahoma"/>
        <family val="2"/>
      </rPr>
      <t>Hosta</t>
    </r>
    <r>
      <rPr>
        <sz val="10"/>
        <color theme="1"/>
        <rFont val="Tahoma"/>
        <family val="2"/>
      </rPr>
      <t xml:space="preserve"> 'Minteman'</t>
    </r>
  </si>
  <si>
    <r>
      <t xml:space="preserve">Hosta </t>
    </r>
    <r>
      <rPr>
        <sz val="10"/>
        <color theme="1"/>
        <rFont val="Tahoma"/>
        <family val="2"/>
      </rPr>
      <t>'Patriot'</t>
    </r>
  </si>
  <si>
    <r>
      <rPr>
        <i/>
        <sz val="10"/>
        <color theme="1"/>
        <rFont val="Tahoma"/>
        <family val="2"/>
      </rPr>
      <t>Hosta</t>
    </r>
    <r>
      <rPr>
        <sz val="10"/>
        <color theme="1"/>
        <rFont val="Tahoma"/>
        <family val="2"/>
      </rPr>
      <t xml:space="preserve"> 'Royal Standard'</t>
    </r>
  </si>
  <si>
    <r>
      <rPr>
        <i/>
        <sz val="10"/>
        <color theme="1"/>
        <rFont val="Tahoma"/>
        <family val="2"/>
      </rPr>
      <t>Hosta</t>
    </r>
    <r>
      <rPr>
        <sz val="10"/>
        <color theme="1"/>
        <rFont val="Tahoma"/>
        <family val="2"/>
      </rPr>
      <t xml:space="preserve"> 'Sieboldiana Elegans' </t>
    </r>
  </si>
  <si>
    <r>
      <rPr>
        <i/>
        <sz val="10"/>
        <color theme="1"/>
        <rFont val="Tahoma"/>
        <family val="2"/>
      </rPr>
      <t>Hosta</t>
    </r>
    <r>
      <rPr>
        <sz val="10"/>
        <color theme="1"/>
        <rFont val="Tahoma"/>
        <family val="2"/>
      </rPr>
      <t xml:space="preserve"> 'So Sweet'</t>
    </r>
  </si>
  <si>
    <r>
      <rPr>
        <i/>
        <sz val="10"/>
        <color theme="1"/>
        <rFont val="Tahoma"/>
        <family val="2"/>
      </rPr>
      <t>Hosta</t>
    </r>
    <r>
      <rPr>
        <sz val="10"/>
        <color theme="1"/>
        <rFont val="Tahoma"/>
        <family val="2"/>
      </rPr>
      <t xml:space="preserve"> 'Stained Glass' </t>
    </r>
  </si>
  <si>
    <r>
      <rPr>
        <i/>
        <sz val="10"/>
        <color theme="1"/>
        <rFont val="Tahoma"/>
        <family val="2"/>
      </rPr>
      <t>Hosta</t>
    </r>
    <r>
      <rPr>
        <sz val="10"/>
        <color theme="1"/>
        <rFont val="Tahoma"/>
        <family val="2"/>
      </rPr>
      <t xml:space="preserve"> 'Sum and Substance'</t>
    </r>
  </si>
  <si>
    <r>
      <t xml:space="preserve">Ilex vomitoria </t>
    </r>
    <r>
      <rPr>
        <sz val="10"/>
        <color theme="1"/>
        <rFont val="Tahoma"/>
        <family val="2"/>
      </rPr>
      <t>'Dwarf Yaupon'</t>
    </r>
  </si>
  <si>
    <r>
      <t>Loropetalum</t>
    </r>
    <r>
      <rPr>
        <sz val="10"/>
        <color theme="1"/>
        <rFont val="Tahoma"/>
        <family val="2"/>
      </rPr>
      <t xml:space="preserve"> 'Purple Diamond' PP 18331 **</t>
    </r>
  </si>
  <si>
    <r>
      <rPr>
        <sz val="10"/>
        <color theme="1"/>
        <rFont val="Tahoma"/>
        <family val="2"/>
      </rPr>
      <t xml:space="preserve">Loropetalum </t>
    </r>
    <r>
      <rPr>
        <i/>
        <sz val="10"/>
        <color theme="1"/>
        <rFont val="Tahoma"/>
        <family val="2"/>
      </rPr>
      <t>'Purple Diamond' PP 18331 **</t>
    </r>
  </si>
  <si>
    <r>
      <t xml:space="preserve">Nandina domestica </t>
    </r>
    <r>
      <rPr>
        <sz val="10"/>
        <color theme="1"/>
        <rFont val="Tahoma"/>
        <family val="2"/>
      </rPr>
      <t>'Burgundy Wine'</t>
    </r>
  </si>
  <si>
    <r>
      <t>Nandina domestica '</t>
    </r>
    <r>
      <rPr>
        <sz val="10"/>
        <color theme="1"/>
        <rFont val="Tahoma"/>
        <family val="2"/>
      </rPr>
      <t>Cool Glow Lime' PPAF</t>
    </r>
  </si>
  <si>
    <r>
      <t>Nandina domestica '</t>
    </r>
    <r>
      <rPr>
        <sz val="10"/>
        <color theme="1"/>
        <rFont val="Tahoma"/>
        <family val="2"/>
      </rPr>
      <t>Cool Glow Peach' PPAF</t>
    </r>
  </si>
  <si>
    <r>
      <t>Nandina domestica '</t>
    </r>
    <r>
      <rPr>
        <sz val="10"/>
        <color theme="1"/>
        <rFont val="Tahoma"/>
        <family val="2"/>
      </rPr>
      <t>Cool Glow Pomegranate' PPAF</t>
    </r>
  </si>
  <si>
    <r>
      <t xml:space="preserve">Nandina domestica </t>
    </r>
    <r>
      <rPr>
        <sz val="10"/>
        <color theme="1"/>
        <rFont val="Tahoma"/>
        <family val="2"/>
      </rPr>
      <t>'Compacta'</t>
    </r>
  </si>
  <si>
    <r>
      <t xml:space="preserve">Nandina domestica nana </t>
    </r>
    <r>
      <rPr>
        <sz val="10"/>
        <color theme="1"/>
        <rFont val="Tahoma"/>
        <family val="2"/>
      </rPr>
      <t>'Firepower'</t>
    </r>
  </si>
  <si>
    <r>
      <t xml:space="preserve">Nandina domestica </t>
    </r>
    <r>
      <rPr>
        <sz val="10"/>
        <color theme="1"/>
        <rFont val="Tahoma"/>
        <family val="2"/>
      </rPr>
      <t>'Gulf Stream'</t>
    </r>
  </si>
  <si>
    <r>
      <t>Nandina domestica '</t>
    </r>
    <r>
      <rPr>
        <sz val="10"/>
        <color theme="1"/>
        <rFont val="Tahoma"/>
        <family val="2"/>
      </rPr>
      <t xml:space="preserve">Harbour Dwarf' </t>
    </r>
  </si>
  <si>
    <r>
      <t xml:space="preserve">Nandina domestica </t>
    </r>
    <r>
      <rPr>
        <sz val="10"/>
        <color theme="1"/>
        <rFont val="Tahoma"/>
        <family val="2"/>
      </rPr>
      <t xml:space="preserve">'Moon Bay' </t>
    </r>
  </si>
  <si>
    <r>
      <t xml:space="preserve">Nandina domestica </t>
    </r>
    <r>
      <rPr>
        <sz val="10"/>
        <color theme="1"/>
        <rFont val="Tahoma"/>
        <family val="2"/>
      </rPr>
      <t xml:space="preserve">'Twilight'  </t>
    </r>
  </si>
  <si>
    <r>
      <t xml:space="preserve">Schizachyrium scoparium </t>
    </r>
    <r>
      <rPr>
        <sz val="9.5"/>
        <color theme="1"/>
        <rFont val="Tahoma"/>
        <family val="2"/>
      </rPr>
      <t>'Standing Ovation' PP25202</t>
    </r>
  </si>
  <si>
    <t>Yucca</t>
  </si>
  <si>
    <r>
      <t>Yucca '</t>
    </r>
    <r>
      <rPr>
        <sz val="10"/>
        <color theme="1"/>
        <rFont val="Tahoma"/>
        <family val="2"/>
      </rPr>
      <t>Bright Edge'</t>
    </r>
  </si>
  <si>
    <r>
      <t>Yucca '</t>
    </r>
    <r>
      <rPr>
        <sz val="10"/>
        <color theme="1"/>
        <rFont val="Tahoma"/>
        <family val="2"/>
      </rPr>
      <t>Color Guard'</t>
    </r>
  </si>
  <si>
    <r>
      <t xml:space="preserve">Yucca gloriosa </t>
    </r>
    <r>
      <rPr>
        <sz val="10"/>
        <color theme="1"/>
        <rFont val="Tahoma"/>
        <family val="2"/>
      </rPr>
      <t>'Bright Star'</t>
    </r>
  </si>
  <si>
    <t>Yucca pendula</t>
  </si>
  <si>
    <t>Sold out</t>
  </si>
  <si>
    <t>18810 Turtle Creek Lane, Magnolia, Texas 77355</t>
  </si>
  <si>
    <t>www.MGNLiners.com</t>
  </si>
  <si>
    <t>TRAY PRICE</t>
  </si>
  <si>
    <t>ROYALTY</t>
  </si>
  <si>
    <t>Agapanthus Charlotte</t>
  </si>
  <si>
    <t>Chasmanthium Latifolium</t>
  </si>
  <si>
    <r>
      <rPr>
        <i/>
        <sz val="10"/>
        <color theme="1"/>
        <rFont val="Tahoma"/>
        <family val="2"/>
      </rPr>
      <t>Agapanthus</t>
    </r>
    <r>
      <rPr>
        <sz val="10"/>
        <color theme="1"/>
        <rFont val="Tahoma"/>
        <family val="2"/>
      </rPr>
      <t xml:space="preserve"> Double Diamond</t>
    </r>
  </si>
  <si>
    <r>
      <rPr>
        <i/>
        <sz val="10"/>
        <color theme="1"/>
        <rFont val="Tahoma"/>
        <family val="2"/>
      </rPr>
      <t>Agapanthus</t>
    </r>
    <r>
      <rPr>
        <sz val="10"/>
        <color theme="1"/>
        <rFont val="Tahoma"/>
        <family val="2"/>
      </rPr>
      <t xml:space="preserve"> Fireworks</t>
    </r>
  </si>
  <si>
    <r>
      <rPr>
        <i/>
        <sz val="10"/>
        <color theme="1"/>
        <rFont val="Tahoma"/>
        <family val="2"/>
      </rPr>
      <t>Agapanthus</t>
    </r>
    <r>
      <rPr>
        <sz val="10"/>
        <color theme="1"/>
        <rFont val="Tahoma"/>
        <family val="2"/>
      </rPr>
      <t xml:space="preserve"> Flower of Love</t>
    </r>
  </si>
  <si>
    <r>
      <rPr>
        <i/>
        <sz val="10"/>
        <color theme="1"/>
        <rFont val="Tahoma"/>
        <family val="2"/>
      </rPr>
      <t>Agapanthus</t>
    </r>
    <r>
      <rPr>
        <sz val="10"/>
        <color theme="1"/>
        <rFont val="Tahoma"/>
        <family val="2"/>
      </rPr>
      <t xml:space="preserve"> Midnight Sky</t>
    </r>
  </si>
  <si>
    <r>
      <rPr>
        <i/>
        <sz val="10"/>
        <color theme="1"/>
        <rFont val="Tahoma"/>
        <family val="2"/>
      </rPr>
      <t>Agapanthus</t>
    </r>
    <r>
      <rPr>
        <sz val="10"/>
        <color theme="1"/>
        <rFont val="Tahoma"/>
        <family val="2"/>
      </rPr>
      <t xml:space="preserve"> Poppin Star</t>
    </r>
  </si>
  <si>
    <r>
      <rPr>
        <i/>
        <sz val="10"/>
        <color theme="1"/>
        <rFont val="Tahoma"/>
        <family val="2"/>
      </rPr>
      <t>Arundo donax</t>
    </r>
    <r>
      <rPr>
        <sz val="10"/>
        <color theme="1"/>
        <rFont val="Tahoma"/>
        <family val="2"/>
      </rPr>
      <t xml:space="preserve"> 'Reed Cane'</t>
    </r>
  </si>
  <si>
    <r>
      <rPr>
        <i/>
        <sz val="10"/>
        <color theme="1"/>
        <rFont val="Tahoma"/>
        <family val="2"/>
      </rPr>
      <t>Bambusa</t>
    </r>
    <r>
      <rPr>
        <sz val="10"/>
        <color theme="1"/>
        <rFont val="Tahoma"/>
        <family val="2"/>
      </rPr>
      <t xml:space="preserve"> Alphonse Karr</t>
    </r>
  </si>
  <si>
    <r>
      <rPr>
        <i/>
        <sz val="10"/>
        <color theme="1"/>
        <rFont val="Tahoma"/>
        <family val="2"/>
      </rPr>
      <t>Farfugium japonicum</t>
    </r>
    <r>
      <rPr>
        <sz val="10"/>
        <color theme="1"/>
        <rFont val="Tahoma"/>
        <family val="2"/>
      </rPr>
      <t xml:space="preserve"> Gigantea</t>
    </r>
  </si>
  <si>
    <r>
      <rPr>
        <i/>
        <sz val="10"/>
        <color theme="1"/>
        <rFont val="Tahoma"/>
        <family val="2"/>
      </rPr>
      <t>Feijoa sellowiana</t>
    </r>
    <r>
      <rPr>
        <sz val="10"/>
        <color theme="1"/>
        <rFont val="Tahoma"/>
        <family val="2"/>
      </rPr>
      <t xml:space="preserve"> 'Tharfiona'  Bambina™**</t>
    </r>
  </si>
  <si>
    <r>
      <rPr>
        <i/>
        <sz val="10"/>
        <color theme="1"/>
        <rFont val="Tahoma"/>
        <family val="2"/>
      </rPr>
      <t>Hakonechloa</t>
    </r>
    <r>
      <rPr>
        <sz val="10"/>
        <color theme="1"/>
        <rFont val="Tahoma"/>
        <family val="2"/>
      </rPr>
      <t xml:space="preserve"> Macra </t>
    </r>
    <r>
      <rPr>
        <i/>
        <sz val="10"/>
        <color theme="1"/>
        <rFont val="Tahoma"/>
        <family val="2"/>
      </rPr>
      <t>'</t>
    </r>
    <r>
      <rPr>
        <sz val="10"/>
        <color theme="1"/>
        <rFont val="Tahoma"/>
        <family val="2"/>
      </rPr>
      <t>All Gold</t>
    </r>
    <r>
      <rPr>
        <i/>
        <sz val="10"/>
        <color theme="1"/>
        <rFont val="Tahoma"/>
        <family val="2"/>
      </rPr>
      <t>'</t>
    </r>
  </si>
  <si>
    <r>
      <rPr>
        <i/>
        <sz val="10"/>
        <color theme="1"/>
        <rFont val="Tahoma"/>
        <family val="2"/>
      </rPr>
      <t>Hakonechloa</t>
    </r>
    <r>
      <rPr>
        <sz val="10"/>
        <color theme="1"/>
        <rFont val="Tahoma"/>
        <family val="2"/>
      </rPr>
      <t xml:space="preserve"> Macra Aureola</t>
    </r>
  </si>
  <si>
    <r>
      <rPr>
        <i/>
        <sz val="10"/>
        <color theme="1"/>
        <rFont val="Tahoma"/>
        <family val="2"/>
      </rPr>
      <t>Hakonechloa</t>
    </r>
    <r>
      <rPr>
        <sz val="10"/>
        <color theme="1"/>
        <rFont val="Tahoma"/>
        <family val="2"/>
      </rPr>
      <t xml:space="preserve"> Macra 'Beni-Kaze'</t>
    </r>
  </si>
  <si>
    <r>
      <rPr>
        <i/>
        <sz val="10"/>
        <color theme="1"/>
        <rFont val="Tahoma"/>
        <family val="2"/>
      </rPr>
      <t>Helleborus</t>
    </r>
    <r>
      <rPr>
        <sz val="10"/>
        <color theme="1"/>
        <rFont val="Tahoma"/>
        <family val="2"/>
      </rPr>
      <t xml:space="preserve"> Ivory Prince</t>
    </r>
  </si>
  <si>
    <r>
      <rPr>
        <i/>
        <sz val="10"/>
        <color theme="1"/>
        <rFont val="Tahoma"/>
        <family val="2"/>
      </rPr>
      <t>Helleborus</t>
    </r>
    <r>
      <rPr>
        <sz val="10"/>
        <color theme="1"/>
        <rFont val="Tahoma"/>
        <family val="2"/>
      </rPr>
      <t xml:space="preserve"> Winter Sparkle White Blush</t>
    </r>
  </si>
  <si>
    <r>
      <rPr>
        <i/>
        <sz val="10"/>
        <color theme="1"/>
        <rFont val="Tahoma"/>
        <family val="2"/>
      </rPr>
      <t>Heuchera</t>
    </r>
    <r>
      <rPr>
        <sz val="10"/>
        <color theme="1"/>
        <rFont val="Tahoma"/>
        <family val="2"/>
      </rPr>
      <t xml:space="preserve"> Bilberry</t>
    </r>
  </si>
  <si>
    <r>
      <rPr>
        <i/>
        <sz val="10"/>
        <color theme="1"/>
        <rFont val="Tahoma"/>
        <family val="2"/>
      </rPr>
      <t>Heuchera</t>
    </r>
    <r>
      <rPr>
        <sz val="10"/>
        <color theme="1"/>
        <rFont val="Tahoma"/>
        <family val="2"/>
      </rPr>
      <t xml:space="preserve"> Blackberry</t>
    </r>
  </si>
  <si>
    <r>
      <rPr>
        <i/>
        <sz val="10"/>
        <color theme="1"/>
        <rFont val="Tahoma"/>
        <family val="2"/>
      </rPr>
      <t>Heuchera</t>
    </r>
    <r>
      <rPr>
        <sz val="10"/>
        <color theme="1"/>
        <rFont val="Tahoma"/>
        <family val="2"/>
      </rPr>
      <t xml:space="preserve"> Boysenberry</t>
    </r>
  </si>
  <si>
    <r>
      <rPr>
        <i/>
        <sz val="10"/>
        <color theme="1"/>
        <rFont val="Tahoma"/>
        <family val="2"/>
      </rPr>
      <t>Heuchera</t>
    </r>
    <r>
      <rPr>
        <sz val="10"/>
        <color theme="1"/>
        <rFont val="Tahoma"/>
        <family val="2"/>
      </rPr>
      <t xml:space="preserve"> Caramel</t>
    </r>
  </si>
  <si>
    <r>
      <rPr>
        <i/>
        <sz val="10"/>
        <color theme="1"/>
        <rFont val="Tahoma"/>
        <family val="2"/>
      </rPr>
      <t>Heuchera</t>
    </r>
    <r>
      <rPr>
        <sz val="10"/>
        <color theme="1"/>
        <rFont val="Tahoma"/>
        <family val="2"/>
      </rPr>
      <t xml:space="preserve"> Cherryberry</t>
    </r>
  </si>
  <si>
    <r>
      <rPr>
        <i/>
        <sz val="10"/>
        <color theme="1"/>
        <rFont val="Tahoma"/>
        <family val="2"/>
      </rPr>
      <t>Heuchera</t>
    </r>
    <r>
      <rPr>
        <sz val="10"/>
        <color theme="1"/>
        <rFont val="Tahoma"/>
        <family val="2"/>
      </rPr>
      <t xml:space="preserve"> Citronelle</t>
    </r>
  </si>
  <si>
    <r>
      <rPr>
        <i/>
        <sz val="10"/>
        <color theme="1"/>
        <rFont val="Tahoma"/>
        <family val="2"/>
      </rPr>
      <t>Heuchera</t>
    </r>
    <r>
      <rPr>
        <sz val="10"/>
        <color theme="1"/>
        <rFont val="Tahoma"/>
        <family val="2"/>
      </rPr>
      <t xml:space="preserve"> Coralberry</t>
    </r>
  </si>
  <si>
    <r>
      <rPr>
        <i/>
        <sz val="10"/>
        <color theme="1"/>
        <rFont val="Tahoma"/>
        <family val="2"/>
      </rPr>
      <t>Heuchera</t>
    </r>
    <r>
      <rPr>
        <sz val="10"/>
        <color theme="1"/>
        <rFont val="Tahoma"/>
        <family val="2"/>
      </rPr>
      <t xml:space="preserve"> Cranberry</t>
    </r>
  </si>
  <si>
    <r>
      <rPr>
        <i/>
        <sz val="10"/>
        <color theme="1"/>
        <rFont val="Tahoma"/>
        <family val="2"/>
      </rPr>
      <t>Heuchera</t>
    </r>
    <r>
      <rPr>
        <sz val="10"/>
        <color theme="1"/>
        <rFont val="Tahoma"/>
        <family val="2"/>
      </rPr>
      <t xml:space="preserve"> Dark Secret</t>
    </r>
  </si>
  <si>
    <r>
      <rPr>
        <i/>
        <sz val="10"/>
        <color theme="1"/>
        <rFont val="Tahoma"/>
        <family val="2"/>
      </rPr>
      <t>Heuchera</t>
    </r>
    <r>
      <rPr>
        <sz val="10"/>
        <color theme="1"/>
        <rFont val="Tahoma"/>
        <family val="2"/>
      </rPr>
      <t xml:space="preserve"> Eternal Flame</t>
    </r>
  </si>
  <si>
    <r>
      <rPr>
        <i/>
        <sz val="10"/>
        <color theme="1"/>
        <rFont val="Tahoma"/>
        <family val="2"/>
      </rPr>
      <t>Heuchera</t>
    </r>
    <r>
      <rPr>
        <sz val="10"/>
        <color theme="1"/>
        <rFont val="Tahoma"/>
        <family val="2"/>
      </rPr>
      <t xml:space="preserve"> Frilly</t>
    </r>
  </si>
  <si>
    <r>
      <rPr>
        <i/>
        <sz val="10"/>
        <color theme="1"/>
        <rFont val="Tahoma"/>
        <family val="2"/>
      </rPr>
      <t>Heuchera</t>
    </r>
    <r>
      <rPr>
        <sz val="10"/>
        <color theme="1"/>
        <rFont val="Tahoma"/>
        <family val="2"/>
      </rPr>
      <t xml:space="preserve"> Frosted Violet</t>
    </r>
  </si>
  <si>
    <r>
      <rPr>
        <i/>
        <sz val="10"/>
        <color theme="1"/>
        <rFont val="Tahoma"/>
        <family val="2"/>
      </rPr>
      <t>Heuchera</t>
    </r>
    <r>
      <rPr>
        <sz val="10"/>
        <color theme="1"/>
        <rFont val="Tahoma"/>
        <family val="2"/>
      </rPr>
      <t xml:space="preserve"> Gojiberry</t>
    </r>
  </si>
  <si>
    <r>
      <rPr>
        <i/>
        <sz val="10"/>
        <color theme="1"/>
        <rFont val="Tahoma"/>
        <family val="2"/>
      </rPr>
      <t>Heuchera</t>
    </r>
    <r>
      <rPr>
        <sz val="10"/>
        <color theme="1"/>
        <rFont val="Tahoma"/>
        <family val="2"/>
      </rPr>
      <t xml:space="preserve"> Green Spice</t>
    </r>
  </si>
  <si>
    <r>
      <rPr>
        <i/>
        <sz val="10"/>
        <color theme="1"/>
        <rFont val="Tahoma"/>
        <family val="2"/>
      </rPr>
      <t>Heuchera</t>
    </r>
    <r>
      <rPr>
        <sz val="10"/>
        <color theme="1"/>
        <rFont val="Tahoma"/>
        <family val="2"/>
      </rPr>
      <t xml:space="preserve"> Guacamole</t>
    </r>
  </si>
  <si>
    <r>
      <rPr>
        <i/>
        <sz val="10"/>
        <color theme="1"/>
        <rFont val="Tahoma"/>
        <family val="2"/>
      </rPr>
      <t>Heuchera</t>
    </r>
    <r>
      <rPr>
        <sz val="10"/>
        <color theme="1"/>
        <rFont val="Tahoma"/>
        <family val="2"/>
      </rPr>
      <t xml:space="preserve"> Huckleberry</t>
    </r>
  </si>
  <si>
    <r>
      <rPr>
        <i/>
        <sz val="10"/>
        <color theme="1"/>
        <rFont val="Tahoma"/>
        <family val="2"/>
      </rPr>
      <t>Heuchera</t>
    </r>
    <r>
      <rPr>
        <sz val="10"/>
        <color theme="1"/>
        <rFont val="Tahoma"/>
        <family val="2"/>
      </rPr>
      <t xml:space="preserve"> Limeberry</t>
    </r>
  </si>
  <si>
    <r>
      <rPr>
        <i/>
        <sz val="10"/>
        <color theme="1"/>
        <rFont val="Tahoma"/>
        <family val="2"/>
      </rPr>
      <t>Heuchera</t>
    </r>
    <r>
      <rPr>
        <sz val="10"/>
        <color theme="1"/>
        <rFont val="Tahoma"/>
        <family val="2"/>
      </rPr>
      <t xml:space="preserve"> Magma</t>
    </r>
  </si>
  <si>
    <r>
      <rPr>
        <i/>
        <sz val="10"/>
        <color theme="1"/>
        <rFont val="Tahoma"/>
        <family val="2"/>
      </rPr>
      <t>Heuchera</t>
    </r>
    <r>
      <rPr>
        <sz val="10"/>
        <color theme="1"/>
        <rFont val="Tahoma"/>
        <family val="2"/>
      </rPr>
      <t xml:space="preserve"> Mulberry</t>
    </r>
  </si>
  <si>
    <r>
      <rPr>
        <i/>
        <sz val="10"/>
        <color theme="1"/>
        <rFont val="Tahoma"/>
        <family val="2"/>
      </rPr>
      <t>Heuchera</t>
    </r>
    <r>
      <rPr>
        <sz val="10"/>
        <color theme="1"/>
        <rFont val="Tahoma"/>
        <family val="2"/>
      </rPr>
      <t xml:space="preserve"> Orangeberry</t>
    </r>
  </si>
  <si>
    <r>
      <rPr>
        <i/>
        <sz val="10"/>
        <color theme="1"/>
        <rFont val="Tahoma"/>
        <family val="2"/>
      </rPr>
      <t>Heuchera</t>
    </r>
    <r>
      <rPr>
        <sz val="10"/>
        <color theme="1"/>
        <rFont val="Tahoma"/>
        <family val="2"/>
      </rPr>
      <t xml:space="preserve"> Plum Pudding</t>
    </r>
  </si>
  <si>
    <r>
      <rPr>
        <i/>
        <sz val="10"/>
        <color theme="1"/>
        <rFont val="Tahoma"/>
        <family val="2"/>
      </rPr>
      <t>Heuchera</t>
    </r>
    <r>
      <rPr>
        <sz val="10"/>
        <color theme="1"/>
        <rFont val="Tahoma"/>
        <family val="2"/>
      </rPr>
      <t xml:space="preserve"> Silver Scrolls</t>
    </r>
  </si>
  <si>
    <r>
      <rPr>
        <i/>
        <sz val="10"/>
        <color theme="1"/>
        <rFont val="Tahoma"/>
        <family val="2"/>
      </rPr>
      <t>Heuchera</t>
    </r>
    <r>
      <rPr>
        <sz val="10"/>
        <color theme="1"/>
        <rFont val="Tahoma"/>
        <family val="2"/>
      </rPr>
      <t xml:space="preserve"> Splashberry</t>
    </r>
  </si>
  <si>
    <r>
      <rPr>
        <i/>
        <sz val="10"/>
        <color theme="1"/>
        <rFont val="Tahoma"/>
        <family val="2"/>
      </rPr>
      <t>Iris</t>
    </r>
    <r>
      <rPr>
        <sz val="10"/>
        <color theme="1"/>
        <rFont val="Tahoma"/>
        <family val="2"/>
      </rPr>
      <t xml:space="preserve"> Edith Wolford</t>
    </r>
  </si>
  <si>
    <r>
      <rPr>
        <i/>
        <sz val="10"/>
        <color theme="1"/>
        <rFont val="Tahoma"/>
        <family val="2"/>
      </rPr>
      <t>Iris</t>
    </r>
    <r>
      <rPr>
        <sz val="10"/>
        <color theme="1"/>
        <rFont val="Tahoma"/>
        <family val="2"/>
      </rPr>
      <t xml:space="preserve"> Magrib</t>
    </r>
  </si>
  <si>
    <r>
      <rPr>
        <i/>
        <sz val="10"/>
        <color theme="1"/>
        <rFont val="Tahoma"/>
        <family val="2"/>
      </rPr>
      <t>Iris</t>
    </r>
    <r>
      <rPr>
        <sz val="10"/>
        <color theme="1"/>
        <rFont val="Tahoma"/>
        <family val="2"/>
      </rPr>
      <t xml:space="preserve"> Purple Flame</t>
    </r>
  </si>
  <si>
    <r>
      <rPr>
        <i/>
        <sz val="10"/>
        <color theme="1"/>
        <rFont val="Tahoma"/>
        <family val="2"/>
      </rPr>
      <t>Isolepis</t>
    </r>
    <r>
      <rPr>
        <sz val="10"/>
        <color theme="1"/>
        <rFont val="Tahoma"/>
        <family val="2"/>
      </rPr>
      <t xml:space="preserve"> Cernua</t>
    </r>
  </si>
  <si>
    <r>
      <rPr>
        <i/>
        <sz val="10"/>
        <color theme="1"/>
        <rFont val="Tahoma"/>
        <family val="2"/>
      </rPr>
      <t>Lomandra</t>
    </r>
    <r>
      <rPr>
        <sz val="10"/>
        <color theme="1"/>
        <rFont val="Tahoma"/>
        <family val="2"/>
      </rPr>
      <t xml:space="preserve"> Miner's Gold</t>
    </r>
  </si>
  <si>
    <r>
      <rPr>
        <i/>
        <sz val="10"/>
        <color theme="1"/>
        <rFont val="Tahoma"/>
        <family val="2"/>
      </rPr>
      <t>Miscanthus</t>
    </r>
    <r>
      <rPr>
        <sz val="10"/>
        <color theme="1"/>
        <rFont val="Tahoma"/>
        <family val="2"/>
      </rPr>
      <t xml:space="preserve"> Gracillimus</t>
    </r>
  </si>
  <si>
    <r>
      <rPr>
        <i/>
        <sz val="10"/>
        <color theme="1"/>
        <rFont val="Tahoma"/>
        <family val="2"/>
      </rPr>
      <t>Muhlenbergia capillaris</t>
    </r>
    <r>
      <rPr>
        <sz val="10"/>
        <color theme="1"/>
        <rFont val="Tahoma"/>
        <family val="2"/>
      </rPr>
      <t xml:space="preserve"> 'White Cloud'</t>
    </r>
  </si>
  <si>
    <r>
      <rPr>
        <i/>
        <sz val="10"/>
        <color theme="1"/>
        <rFont val="Tahoma"/>
        <family val="2"/>
      </rPr>
      <t>Panicum Virgatum</t>
    </r>
    <r>
      <rPr>
        <sz val="10"/>
        <color theme="1"/>
        <rFont val="Tahoma"/>
        <family val="2"/>
      </rPr>
      <t xml:space="preserve"> Shenandoah</t>
    </r>
  </si>
  <si>
    <r>
      <rPr>
        <i/>
        <sz val="10"/>
        <color theme="1"/>
        <rFont val="Tahoma"/>
        <family val="2"/>
      </rPr>
      <t>Shenandoah</t>
    </r>
    <r>
      <rPr>
        <sz val="10"/>
        <color theme="1"/>
        <rFont val="Tahoma"/>
        <family val="2"/>
      </rPr>
      <t>' Panicum Virgatum</t>
    </r>
  </si>
  <si>
    <r>
      <rPr>
        <i/>
        <sz val="10"/>
        <color theme="1"/>
        <rFont val="Tahoma"/>
        <family val="2"/>
      </rPr>
      <t>Yucca</t>
    </r>
    <r>
      <rPr>
        <sz val="10"/>
        <color theme="1"/>
        <rFont val="Tahoma"/>
        <family val="2"/>
      </rPr>
      <t xml:space="preserve"> Citrus Twist</t>
    </r>
  </si>
  <si>
    <r>
      <rPr>
        <i/>
        <sz val="10"/>
        <color theme="1"/>
        <rFont val="Tahoma"/>
        <family val="2"/>
      </rPr>
      <t>Geranium</t>
    </r>
    <r>
      <rPr>
        <sz val="10"/>
        <color theme="1"/>
        <rFont val="Tahoma"/>
        <family val="2"/>
      </rPr>
      <t xml:space="preserve"> Azure Rush</t>
    </r>
  </si>
  <si>
    <r>
      <rPr>
        <i/>
        <sz val="10"/>
        <color theme="1"/>
        <rFont val="Tahoma"/>
        <family val="2"/>
      </rPr>
      <t>Geranium</t>
    </r>
    <r>
      <rPr>
        <sz val="10"/>
        <color theme="1"/>
        <rFont val="Tahoma"/>
        <family val="2"/>
      </rPr>
      <t xml:space="preserve"> Blushing Turtle</t>
    </r>
  </si>
  <si>
    <r>
      <rPr>
        <i/>
        <sz val="10"/>
        <color theme="1"/>
        <rFont val="Tahoma"/>
        <family val="2"/>
      </rPr>
      <t>Geranium</t>
    </r>
    <r>
      <rPr>
        <sz val="10"/>
        <color theme="1"/>
        <rFont val="Tahoma"/>
        <family val="2"/>
      </rPr>
      <t xml:space="preserve"> Dragon Heart</t>
    </r>
  </si>
  <si>
    <r>
      <rPr>
        <i/>
        <sz val="10"/>
        <color theme="1"/>
        <rFont val="Tahoma"/>
        <family val="2"/>
      </rPr>
      <t>Geranium</t>
    </r>
    <r>
      <rPr>
        <sz val="10"/>
        <color theme="1"/>
        <rFont val="Tahoma"/>
        <family val="2"/>
      </rPr>
      <t xml:space="preserve"> Kelly-Anne</t>
    </r>
  </si>
  <si>
    <r>
      <rPr>
        <i/>
        <sz val="10"/>
        <color theme="1"/>
        <rFont val="Tahoma"/>
        <family val="2"/>
      </rPr>
      <t>Geranium</t>
    </r>
    <r>
      <rPr>
        <sz val="10"/>
        <color theme="1"/>
        <rFont val="Tahoma"/>
        <family val="2"/>
      </rPr>
      <t xml:space="preserve"> Mary-Anne</t>
    </r>
  </si>
  <si>
    <r>
      <rPr>
        <i/>
        <sz val="10"/>
        <color theme="1"/>
        <rFont val="Tahoma"/>
        <family val="2"/>
      </rPr>
      <t>Geranium</t>
    </r>
    <r>
      <rPr>
        <sz val="10"/>
        <color theme="1"/>
        <rFont val="Tahoma"/>
        <family val="2"/>
      </rPr>
      <t xml:space="preserve"> prat. Black 'n White</t>
    </r>
  </si>
  <si>
    <r>
      <rPr>
        <i/>
        <sz val="10"/>
        <color theme="1"/>
        <rFont val="Tahoma"/>
        <family val="2"/>
      </rPr>
      <t>Geranium</t>
    </r>
    <r>
      <rPr>
        <sz val="10"/>
        <color theme="1"/>
        <rFont val="Tahoma"/>
        <family val="2"/>
      </rPr>
      <t xml:space="preserve"> prat. Midnight Reiter</t>
    </r>
  </si>
  <si>
    <r>
      <rPr>
        <i/>
        <sz val="10"/>
        <color theme="1"/>
        <rFont val="Tahoma"/>
        <family val="2"/>
      </rPr>
      <t>Geranium</t>
    </r>
    <r>
      <rPr>
        <sz val="10"/>
        <color theme="1"/>
        <rFont val="Tahoma"/>
        <family val="2"/>
      </rPr>
      <t xml:space="preserve"> Rozanne</t>
    </r>
  </si>
  <si>
    <r>
      <rPr>
        <i/>
        <sz val="10"/>
        <color theme="1"/>
        <rFont val="Tahoma"/>
        <family val="2"/>
      </rPr>
      <t>Geranium</t>
    </r>
    <r>
      <rPr>
        <sz val="10"/>
        <color theme="1"/>
        <rFont val="Tahoma"/>
        <family val="2"/>
      </rPr>
      <t xml:space="preserve"> Storm Cloud</t>
    </r>
  </si>
  <si>
    <r>
      <rPr>
        <i/>
        <sz val="10"/>
        <color theme="1"/>
        <rFont val="Tahoma"/>
        <family val="2"/>
      </rPr>
      <t>Echinacea</t>
    </r>
    <r>
      <rPr>
        <sz val="10"/>
        <color theme="1"/>
        <rFont val="Tahoma"/>
        <family val="2"/>
      </rPr>
      <t xml:space="preserve"> Delicious Candy</t>
    </r>
  </si>
  <si>
    <r>
      <rPr>
        <i/>
        <sz val="10"/>
        <color theme="1"/>
        <rFont val="Tahoma"/>
        <family val="2"/>
      </rPr>
      <t>Echinacea</t>
    </r>
    <r>
      <rPr>
        <sz val="10"/>
        <color theme="1"/>
        <rFont val="Tahoma"/>
        <family val="2"/>
      </rPr>
      <t xml:space="preserve"> Delicious Nougat</t>
    </r>
  </si>
  <si>
    <r>
      <rPr>
        <i/>
        <sz val="10"/>
        <color theme="1"/>
        <rFont val="Tahoma"/>
        <family val="2"/>
      </rPr>
      <t>Echinacea</t>
    </r>
    <r>
      <rPr>
        <sz val="10"/>
        <color theme="1"/>
        <rFont val="Tahoma"/>
        <family val="2"/>
      </rPr>
      <t xml:space="preserve"> Delicious Strawberry</t>
    </r>
  </si>
  <si>
    <r>
      <rPr>
        <i/>
        <sz val="10"/>
        <color theme="1"/>
        <rFont val="Tahoma"/>
        <family val="2"/>
      </rPr>
      <t>Echinacea</t>
    </r>
    <r>
      <rPr>
        <sz val="10"/>
        <color theme="1"/>
        <rFont val="Tahoma"/>
        <family val="2"/>
      </rPr>
      <t xml:space="preserve"> Fatal Attraction</t>
    </r>
  </si>
  <si>
    <r>
      <rPr>
        <i/>
        <sz val="10"/>
        <color theme="1"/>
        <rFont val="Tahoma"/>
        <family val="2"/>
      </rPr>
      <t>Echinacea</t>
    </r>
    <r>
      <rPr>
        <sz val="10"/>
        <color theme="1"/>
        <rFont val="Tahoma"/>
        <family val="2"/>
      </rPr>
      <t xml:space="preserve"> Green Jewel</t>
    </r>
  </si>
  <si>
    <r>
      <rPr>
        <i/>
        <sz val="10"/>
        <color theme="1"/>
        <rFont val="Tahoma"/>
        <family val="2"/>
      </rPr>
      <t>Echinacea</t>
    </r>
    <r>
      <rPr>
        <sz val="10"/>
        <color theme="1"/>
        <rFont val="Tahoma"/>
        <family val="2"/>
      </rPr>
      <t xml:space="preserve"> Pica Bella</t>
    </r>
  </si>
  <si>
    <r>
      <rPr>
        <i/>
        <sz val="10"/>
        <color theme="1"/>
        <rFont val="Tahoma"/>
        <family val="2"/>
      </rPr>
      <t>Echinacea</t>
    </r>
    <r>
      <rPr>
        <sz val="10"/>
        <color theme="1"/>
        <rFont val="Tahoma"/>
        <family val="2"/>
      </rPr>
      <t xml:space="preserve"> Pretty Parasols</t>
    </r>
  </si>
  <si>
    <r>
      <rPr>
        <i/>
        <sz val="10"/>
        <color theme="1"/>
        <rFont val="Tahoma"/>
        <family val="2"/>
      </rPr>
      <t>Echinacea</t>
    </r>
    <r>
      <rPr>
        <sz val="10"/>
        <color theme="1"/>
        <rFont val="Tahoma"/>
        <family val="2"/>
      </rPr>
      <t xml:space="preserve"> Sensation Pink</t>
    </r>
  </si>
  <si>
    <r>
      <rPr>
        <i/>
        <sz val="10"/>
        <color theme="1"/>
        <rFont val="Tahoma"/>
        <family val="2"/>
      </rPr>
      <t>Echinacea</t>
    </r>
    <r>
      <rPr>
        <sz val="10"/>
        <color theme="1"/>
        <rFont val="Tahoma"/>
        <family val="2"/>
      </rPr>
      <t xml:space="preserve"> SunSeekers Apple Green</t>
    </r>
  </si>
  <si>
    <r>
      <rPr>
        <i/>
        <sz val="10"/>
        <color theme="1"/>
        <rFont val="Tahoma"/>
        <family val="2"/>
      </rPr>
      <t>Echinacea</t>
    </r>
    <r>
      <rPr>
        <sz val="10"/>
        <color theme="1"/>
        <rFont val="Tahoma"/>
        <family val="2"/>
      </rPr>
      <t xml:space="preserve"> SunSeekers Blush</t>
    </r>
  </si>
  <si>
    <r>
      <rPr>
        <i/>
        <sz val="10"/>
        <color theme="1"/>
        <rFont val="Tahoma"/>
        <family val="2"/>
      </rPr>
      <t>Echinacea</t>
    </r>
    <r>
      <rPr>
        <sz val="10"/>
        <color theme="1"/>
        <rFont val="Tahoma"/>
        <family val="2"/>
      </rPr>
      <t xml:space="preserve"> SunSeekers Citrus</t>
    </r>
  </si>
  <si>
    <r>
      <rPr>
        <i/>
        <sz val="10"/>
        <color theme="1"/>
        <rFont val="Tahoma"/>
        <family val="2"/>
      </rPr>
      <t>Echinacea</t>
    </r>
    <r>
      <rPr>
        <sz val="10"/>
        <color theme="1"/>
        <rFont val="Tahoma"/>
        <family val="2"/>
      </rPr>
      <t xml:space="preserve"> SunSeekers Clementine</t>
    </r>
  </si>
  <si>
    <r>
      <rPr>
        <i/>
        <sz val="10"/>
        <color theme="1"/>
        <rFont val="Tahoma"/>
        <family val="2"/>
      </rPr>
      <t>Echinacea</t>
    </r>
    <r>
      <rPr>
        <sz val="10"/>
        <color theme="1"/>
        <rFont val="Tahoma"/>
        <family val="2"/>
      </rPr>
      <t xml:space="preserve"> SunSeekers Golden Sun</t>
    </r>
  </si>
  <si>
    <r>
      <rPr>
        <i/>
        <sz val="10"/>
        <color theme="1"/>
        <rFont val="Tahoma"/>
        <family val="2"/>
      </rPr>
      <t>Echinacea</t>
    </r>
    <r>
      <rPr>
        <sz val="10"/>
        <color theme="1"/>
        <rFont val="Tahoma"/>
        <family val="2"/>
      </rPr>
      <t xml:space="preserve"> SunSeekers Hot Pink</t>
    </r>
  </si>
  <si>
    <r>
      <rPr>
        <i/>
        <sz val="10"/>
        <color theme="1"/>
        <rFont val="Tahoma"/>
        <family val="2"/>
      </rPr>
      <t>Echinacea</t>
    </r>
    <r>
      <rPr>
        <sz val="10"/>
        <color theme="1"/>
        <rFont val="Tahoma"/>
        <family val="2"/>
      </rPr>
      <t xml:space="preserve"> SunSeekers Magenta</t>
    </r>
  </si>
  <si>
    <r>
      <rPr>
        <i/>
        <sz val="10"/>
        <color theme="1"/>
        <rFont val="Tahoma"/>
        <family val="2"/>
      </rPr>
      <t>Echinacea</t>
    </r>
    <r>
      <rPr>
        <sz val="10"/>
        <color theme="1"/>
        <rFont val="Tahoma"/>
        <family val="2"/>
      </rPr>
      <t xml:space="preserve"> SunSeekers Mango Sunrise</t>
    </r>
  </si>
  <si>
    <r>
      <rPr>
        <i/>
        <sz val="10"/>
        <color theme="1"/>
        <rFont val="Tahoma"/>
        <family val="2"/>
      </rPr>
      <t>Echinacea</t>
    </r>
    <r>
      <rPr>
        <sz val="10"/>
        <color theme="1"/>
        <rFont val="Tahoma"/>
        <family val="2"/>
      </rPr>
      <t xml:space="preserve"> SunSeekers Mineola</t>
    </r>
  </si>
  <si>
    <r>
      <rPr>
        <i/>
        <sz val="10"/>
        <color theme="1"/>
        <rFont val="Tahoma"/>
        <family val="2"/>
      </rPr>
      <t>Echinacea</t>
    </r>
    <r>
      <rPr>
        <sz val="10"/>
        <color theme="1"/>
        <rFont val="Tahoma"/>
        <family val="2"/>
      </rPr>
      <t xml:space="preserve"> SunSeekers Orange</t>
    </r>
  </si>
  <si>
    <r>
      <rPr>
        <i/>
        <sz val="10"/>
        <color theme="1"/>
        <rFont val="Tahoma"/>
        <family val="2"/>
      </rPr>
      <t>Echinacea</t>
    </r>
    <r>
      <rPr>
        <sz val="10"/>
        <color theme="1"/>
        <rFont val="Tahoma"/>
        <family val="2"/>
      </rPr>
      <t xml:space="preserve"> SunSeekers Pink Grapefruit</t>
    </r>
  </si>
  <si>
    <r>
      <rPr>
        <i/>
        <sz val="10"/>
        <color theme="1"/>
        <rFont val="Tahoma"/>
        <family val="2"/>
      </rPr>
      <t>Echinacea</t>
    </r>
    <r>
      <rPr>
        <sz val="10"/>
        <color theme="1"/>
        <rFont val="Tahoma"/>
        <family val="2"/>
      </rPr>
      <t xml:space="preserve"> SunSeekers Pomegranate</t>
    </r>
  </si>
  <si>
    <r>
      <rPr>
        <i/>
        <sz val="10"/>
        <color theme="1"/>
        <rFont val="Tahoma"/>
        <family val="2"/>
      </rPr>
      <t>Echinacea</t>
    </r>
    <r>
      <rPr>
        <sz val="10"/>
        <color theme="1"/>
        <rFont val="Tahoma"/>
        <family val="2"/>
      </rPr>
      <t xml:space="preserve"> SunSeekers Pumpkin Pie</t>
    </r>
  </si>
  <si>
    <r>
      <rPr>
        <i/>
        <sz val="10"/>
        <color theme="1"/>
        <rFont val="Tahoma"/>
        <family val="2"/>
      </rPr>
      <t>Echinacea</t>
    </r>
    <r>
      <rPr>
        <sz val="10"/>
        <color theme="1"/>
        <rFont val="Tahoma"/>
        <family val="2"/>
      </rPr>
      <t xml:space="preserve"> SunSeekers Purplelicious</t>
    </r>
  </si>
  <si>
    <r>
      <rPr>
        <i/>
        <sz val="10"/>
        <color theme="1"/>
        <rFont val="Tahoma"/>
        <family val="2"/>
      </rPr>
      <t>Echinacea</t>
    </r>
    <r>
      <rPr>
        <sz val="10"/>
        <color theme="1"/>
        <rFont val="Tahoma"/>
        <family val="2"/>
      </rPr>
      <t xml:space="preserve"> SunSeekers Racing Red</t>
    </r>
  </si>
  <si>
    <r>
      <rPr>
        <i/>
        <sz val="10"/>
        <color theme="1"/>
        <rFont val="Tahoma"/>
        <family val="2"/>
      </rPr>
      <t>Echinacea</t>
    </r>
    <r>
      <rPr>
        <sz val="10"/>
        <color theme="1"/>
        <rFont val="Tahoma"/>
        <family val="2"/>
      </rPr>
      <t xml:space="preserve"> SunSeekers Rainbow</t>
    </r>
  </si>
  <si>
    <r>
      <rPr>
        <i/>
        <sz val="10"/>
        <color theme="1"/>
        <rFont val="Tahoma"/>
        <family val="2"/>
      </rPr>
      <t>Echinacea</t>
    </r>
    <r>
      <rPr>
        <sz val="10"/>
        <color theme="1"/>
        <rFont val="Tahoma"/>
        <family val="2"/>
      </rPr>
      <t xml:space="preserve"> SunSeekers Red</t>
    </r>
  </si>
  <si>
    <r>
      <rPr>
        <i/>
        <sz val="10"/>
        <color theme="1"/>
        <rFont val="Tahoma"/>
        <family val="2"/>
      </rPr>
      <t>Echinacea</t>
    </r>
    <r>
      <rPr>
        <sz val="10"/>
        <color theme="1"/>
        <rFont val="Tahoma"/>
        <family val="2"/>
      </rPr>
      <t xml:space="preserve"> SunSeekers Salmon</t>
    </r>
  </si>
  <si>
    <r>
      <rPr>
        <i/>
        <sz val="10"/>
        <color theme="1"/>
        <rFont val="Tahoma"/>
        <family val="2"/>
      </rPr>
      <t>Echinacea</t>
    </r>
    <r>
      <rPr>
        <sz val="10"/>
        <color theme="1"/>
        <rFont val="Tahoma"/>
        <family val="2"/>
      </rPr>
      <t xml:space="preserve"> SunSeekers Sweet Fuchsia</t>
    </r>
  </si>
  <si>
    <r>
      <rPr>
        <i/>
        <sz val="10"/>
        <color theme="1"/>
        <rFont val="Tahoma"/>
        <family val="2"/>
      </rPr>
      <t>Echinacea</t>
    </r>
    <r>
      <rPr>
        <sz val="10"/>
        <color theme="1"/>
        <rFont val="Tahoma"/>
        <family val="2"/>
      </rPr>
      <t xml:space="preserve"> SunSeekers Tequila Sunrise</t>
    </r>
  </si>
  <si>
    <r>
      <rPr>
        <i/>
        <sz val="10"/>
        <color theme="1"/>
        <rFont val="Tahoma"/>
        <family val="2"/>
      </rPr>
      <t>Echinacea</t>
    </r>
    <r>
      <rPr>
        <sz val="10"/>
        <color theme="1"/>
        <rFont val="Tahoma"/>
        <family val="2"/>
      </rPr>
      <t xml:space="preserve"> SunSeekers White Perfection</t>
    </r>
  </si>
  <si>
    <r>
      <rPr>
        <i/>
        <sz val="10"/>
        <color theme="1"/>
        <rFont val="Tahoma"/>
        <family val="2"/>
      </rPr>
      <t>Echinacea</t>
    </r>
    <r>
      <rPr>
        <sz val="10"/>
        <color theme="1"/>
        <rFont val="Tahoma"/>
        <family val="2"/>
      </rPr>
      <t xml:space="preserve"> SunSeekers Yellow</t>
    </r>
  </si>
  <si>
    <r>
      <rPr>
        <i/>
        <sz val="10"/>
        <color theme="1"/>
        <rFont val="Tahoma"/>
        <family val="2"/>
      </rPr>
      <t>Dianella tasmanica</t>
    </r>
    <r>
      <rPr>
        <sz val="10"/>
        <color theme="1"/>
        <rFont val="Tahoma"/>
        <family val="2"/>
      </rPr>
      <t xml:space="preserve"> 'Variegata'</t>
    </r>
  </si>
  <si>
    <r>
      <rPr>
        <i/>
        <sz val="10"/>
        <color theme="1"/>
        <rFont val="Tahoma"/>
        <family val="2"/>
      </rPr>
      <t>Cordyline</t>
    </r>
    <r>
      <rPr>
        <sz val="10"/>
        <color theme="1"/>
        <rFont val="Tahoma"/>
        <family val="2"/>
      </rPr>
      <t xml:space="preserve"> Red Star</t>
    </r>
  </si>
  <si>
    <r>
      <rPr>
        <i/>
        <sz val="10"/>
        <color theme="1"/>
        <rFont val="Tahoma"/>
        <family val="2"/>
      </rPr>
      <t>Carex</t>
    </r>
    <r>
      <rPr>
        <sz val="10"/>
        <color theme="1"/>
        <rFont val="Tahoma"/>
        <family val="2"/>
      </rPr>
      <t xml:space="preserve"> appalachica</t>
    </r>
  </si>
  <si>
    <r>
      <rPr>
        <i/>
        <sz val="10"/>
        <color theme="1"/>
        <rFont val="Tahoma"/>
        <family val="2"/>
      </rPr>
      <t>Carex</t>
    </r>
    <r>
      <rPr>
        <sz val="10"/>
        <color theme="1"/>
        <rFont val="Tahoma"/>
        <family val="2"/>
      </rPr>
      <t xml:space="preserve"> Evergold</t>
    </r>
  </si>
  <si>
    <r>
      <rPr>
        <i/>
        <sz val="10"/>
        <color theme="1"/>
        <rFont val="Tahoma"/>
        <family val="2"/>
      </rPr>
      <t>Carex</t>
    </r>
    <r>
      <rPr>
        <sz val="10"/>
        <color theme="1"/>
        <rFont val="Tahoma"/>
        <family val="2"/>
      </rPr>
      <t xml:space="preserve"> Feather Falls</t>
    </r>
  </si>
  <si>
    <r>
      <rPr>
        <i/>
        <sz val="10"/>
        <color theme="1"/>
        <rFont val="Tahoma"/>
        <family val="2"/>
      </rPr>
      <t>Carex</t>
    </r>
    <r>
      <rPr>
        <sz val="10"/>
        <color theme="1"/>
        <rFont val="Tahoma"/>
        <family val="2"/>
      </rPr>
      <t xml:space="preserve"> Frosted Curls</t>
    </r>
  </si>
  <si>
    <r>
      <rPr>
        <i/>
        <sz val="10"/>
        <color theme="1"/>
        <rFont val="Tahoma"/>
        <family val="2"/>
      </rPr>
      <t>Carex</t>
    </r>
    <r>
      <rPr>
        <sz val="10"/>
        <color theme="1"/>
        <rFont val="Tahoma"/>
        <family val="2"/>
      </rPr>
      <t xml:space="preserve"> Moon Falls</t>
    </r>
  </si>
  <si>
    <r>
      <rPr>
        <i/>
        <sz val="10"/>
        <color theme="1"/>
        <rFont val="Tahoma"/>
        <family val="2"/>
      </rPr>
      <t>Carex</t>
    </r>
    <r>
      <rPr>
        <sz val="10"/>
        <color theme="1"/>
        <rFont val="Tahoma"/>
        <family val="2"/>
      </rPr>
      <t xml:space="preserve"> pensylvanica</t>
    </r>
  </si>
  <si>
    <r>
      <rPr>
        <i/>
        <sz val="10"/>
        <color theme="1"/>
        <rFont val="Tahoma"/>
        <family val="2"/>
      </rPr>
      <t>Carex</t>
    </r>
    <r>
      <rPr>
        <sz val="10"/>
        <color theme="1"/>
        <rFont val="Tahoma"/>
        <family val="2"/>
      </rPr>
      <t xml:space="preserve"> plantaginea</t>
    </r>
  </si>
  <si>
    <r>
      <rPr>
        <i/>
        <sz val="10"/>
        <color theme="1"/>
        <rFont val="Tahoma"/>
        <family val="2"/>
      </rPr>
      <t>Carex</t>
    </r>
    <r>
      <rPr>
        <sz val="10"/>
        <color theme="1"/>
        <rFont val="Tahoma"/>
        <family val="2"/>
      </rPr>
      <t xml:space="preserve"> Ribbon Falls</t>
    </r>
  </si>
  <si>
    <r>
      <rPr>
        <i/>
        <sz val="10"/>
        <color theme="1"/>
        <rFont val="Tahoma"/>
        <family val="2"/>
      </rPr>
      <t>Carex</t>
    </r>
    <r>
      <rPr>
        <sz val="10"/>
        <color theme="1"/>
        <rFont val="Tahoma"/>
        <family val="2"/>
      </rPr>
      <t xml:space="preserve"> rosea</t>
    </r>
  </si>
  <si>
    <r>
      <rPr>
        <i/>
        <sz val="10"/>
        <color theme="1"/>
        <rFont val="Tahoma"/>
        <family val="2"/>
      </rPr>
      <t>Carex</t>
    </r>
    <r>
      <rPr>
        <sz val="10"/>
        <color theme="1"/>
        <rFont val="Tahoma"/>
        <family val="2"/>
      </rPr>
      <t xml:space="preserve"> scaposa HBCS23</t>
    </r>
  </si>
  <si>
    <r>
      <rPr>
        <i/>
        <sz val="10"/>
        <color theme="1"/>
        <rFont val="Tahoma"/>
        <family val="2"/>
      </rPr>
      <t>Callistemon viminalis</t>
    </r>
    <r>
      <rPr>
        <sz val="10"/>
        <color theme="1"/>
        <rFont val="Tahoma"/>
        <family val="2"/>
      </rPr>
      <t xml:space="preserve"> 'Little John'</t>
    </r>
  </si>
  <si>
    <r>
      <rPr>
        <i/>
        <sz val="10"/>
        <color theme="1"/>
        <rFont val="Tahoma"/>
        <family val="2"/>
      </rPr>
      <t>Brunnera</t>
    </r>
    <r>
      <rPr>
        <sz val="10"/>
        <color theme="1"/>
        <rFont val="Tahoma"/>
        <family val="2"/>
      </rPr>
      <t xml:space="preserve"> Jack Frost</t>
    </r>
  </si>
  <si>
    <r>
      <rPr>
        <i/>
        <sz val="10"/>
        <color theme="1"/>
        <rFont val="Tahoma"/>
        <family val="2"/>
      </rPr>
      <t>Brunnera</t>
    </r>
    <r>
      <rPr>
        <sz val="10"/>
        <color theme="1"/>
        <rFont val="Tahoma"/>
        <family val="2"/>
      </rPr>
      <t xml:space="preserve"> Looking Glass</t>
    </r>
  </si>
  <si>
    <r>
      <rPr>
        <i/>
        <sz val="10"/>
        <color theme="1"/>
        <rFont val="Tahoma"/>
        <family val="2"/>
      </rPr>
      <t>Brunnera</t>
    </r>
    <r>
      <rPr>
        <sz val="10"/>
        <color theme="1"/>
        <rFont val="Tahoma"/>
        <family val="2"/>
      </rPr>
      <t xml:space="preserve"> macrophylla</t>
    </r>
  </si>
  <si>
    <r>
      <rPr>
        <i/>
        <sz val="10"/>
        <color theme="1"/>
        <rFont val="Tahoma"/>
        <family val="2"/>
      </rPr>
      <t>Brunnera</t>
    </r>
    <r>
      <rPr>
        <sz val="10"/>
        <color theme="1"/>
        <rFont val="Tahoma"/>
        <family val="2"/>
      </rPr>
      <t xml:space="preserve"> Silver Carpet</t>
    </r>
  </si>
  <si>
    <r>
      <rPr>
        <i/>
        <sz val="10"/>
        <color theme="1"/>
        <rFont val="Tahoma"/>
        <family val="2"/>
      </rPr>
      <t>Brunnera</t>
    </r>
    <r>
      <rPr>
        <sz val="10"/>
        <color theme="1"/>
        <rFont val="Tahoma"/>
        <family val="2"/>
      </rPr>
      <t xml:space="preserve"> Silver Heart</t>
    </r>
  </si>
  <si>
    <r>
      <rPr>
        <i/>
        <sz val="10"/>
        <color theme="1"/>
        <rFont val="Tahoma"/>
        <family val="2"/>
      </rPr>
      <t>Brunnera</t>
    </r>
    <r>
      <rPr>
        <sz val="10"/>
        <color theme="1"/>
        <rFont val="Tahoma"/>
        <family val="2"/>
      </rPr>
      <t xml:space="preserve"> Variegata</t>
    </r>
  </si>
  <si>
    <t>Cortaderia selloana 'Pumila'</t>
  </si>
  <si>
    <t>Muhlenbergia capillaris- PFT</t>
  </si>
  <si>
    <t>Muhlenbergia lindheimeri</t>
  </si>
  <si>
    <t>Nassella tenuissima- PFT</t>
  </si>
  <si>
    <t>Lantana camara 'Dallas Red'- PFT</t>
  </si>
  <si>
    <t>Lantana horrida- PFT</t>
  </si>
  <si>
    <t>Lantana x hybrida New Gold</t>
  </si>
  <si>
    <t>Lantana montevidensis</t>
  </si>
  <si>
    <t>Lantana montevidensis alba</t>
  </si>
  <si>
    <t>Rosmarinus officinalis 'Barbeque'-PFT</t>
  </si>
  <si>
    <t>Rosmarinus officinalis x 'Prostratus'-PFT</t>
  </si>
  <si>
    <t>Salvia coccinea Coral Nymph</t>
  </si>
  <si>
    <t>Salvia greggii 'Furman's Red'- PFT</t>
  </si>
  <si>
    <t>Salvia greggii 'Purple'</t>
  </si>
  <si>
    <t>Salvia guaranitica 'Black &amp; Blue'</t>
  </si>
  <si>
    <t>Salvia greggii 'White'</t>
  </si>
  <si>
    <t>Salvia farinacea 'Henry Duelberg'</t>
  </si>
  <si>
    <t>Salvia microphylla 'Hot Lips'</t>
  </si>
  <si>
    <t>Salvia leucantha- PFT</t>
  </si>
  <si>
    <t>Salvia greggii 'Pink'</t>
  </si>
  <si>
    <t>Salvia coccinea Lady in Red</t>
  </si>
  <si>
    <t>Salvia sylvestris May Night- PFT</t>
  </si>
  <si>
    <t>Rosa banksiae 'Lutea'</t>
  </si>
  <si>
    <t>Rosa Peggy Martin</t>
  </si>
  <si>
    <t>Abelia grandiflora 'Rose Creek'</t>
  </si>
  <si>
    <t>Ligustrum japonicum 'Texanum'</t>
  </si>
  <si>
    <t>Nerium oleander 'Turner's Carnival'</t>
  </si>
  <si>
    <t>Nerium oleander 'Petite Pink'</t>
  </si>
  <si>
    <t>Nerium oleander 'Hardy Red'</t>
  </si>
  <si>
    <t>Call</t>
  </si>
  <si>
    <r>
      <rPr>
        <i/>
        <sz val="10"/>
        <color theme="1"/>
        <rFont val="Tahoma"/>
        <family val="2"/>
      </rPr>
      <t>Fatsia japonica</t>
    </r>
    <r>
      <rPr>
        <sz val="10"/>
        <color theme="1"/>
        <rFont val="Tahoma"/>
        <family val="2"/>
      </rPr>
      <t xml:space="preserve"> ‘Spider's Web'</t>
    </r>
  </si>
  <si>
    <t>House Plant</t>
  </si>
  <si>
    <t>Philodendron Birkin</t>
  </si>
  <si>
    <t>Philodendron Xanadu</t>
  </si>
  <si>
    <t>Ficus bambino</t>
  </si>
  <si>
    <t>Ficus elastica Tineke</t>
  </si>
  <si>
    <t>Ficus lyrata</t>
  </si>
  <si>
    <t>Calathea Makoyana</t>
  </si>
  <si>
    <t>Calathea Orbifolia</t>
  </si>
  <si>
    <t>Nephrolepis exaltata</t>
  </si>
  <si>
    <t>Nephrolepis obliterata</t>
  </si>
  <si>
    <t>Fern</t>
  </si>
  <si>
    <r>
      <rPr>
        <i/>
        <sz val="10"/>
        <color theme="1"/>
        <rFont val="Tahoma"/>
        <family val="2"/>
      </rPr>
      <t>Agapanthus</t>
    </r>
    <r>
      <rPr>
        <sz val="10"/>
        <color theme="1"/>
        <rFont val="Tahoma"/>
        <family val="2"/>
      </rPr>
      <t xml:space="preserve"> 'Ever White' PPAF**</t>
    </r>
  </si>
  <si>
    <t>Ficus elastica Burgundy</t>
  </si>
  <si>
    <t>Musa Dwarf Cavendish</t>
  </si>
  <si>
    <t>Musa Ever Red</t>
  </si>
  <si>
    <t>Yucca Gloriosa Variegata</t>
  </si>
  <si>
    <t>Yucca Gloriosa Variegata Dwarf</t>
  </si>
  <si>
    <t>Tropical</t>
  </si>
  <si>
    <r>
      <t xml:space="preserve">Nandina domestica </t>
    </r>
    <r>
      <rPr>
        <sz val="10"/>
        <color theme="1"/>
        <rFont val="Tahoma"/>
        <family val="2"/>
      </rPr>
      <t>'Lemon Lime' PPAF-SL</t>
    </r>
  </si>
  <si>
    <t>Nandina Blush Pink PP19916-SL</t>
  </si>
  <si>
    <t>Nandina Flirt PP21391-SL</t>
  </si>
  <si>
    <t>Nandina Obsession PP21891-SL</t>
  </si>
  <si>
    <t>Nandina domestica 'Jaytee' PP14,668 Harbor Belle™</t>
  </si>
  <si>
    <t>Current Month      Sale</t>
  </si>
  <si>
    <t>Loropetalum Purple Diamond PP 18331-SL</t>
  </si>
  <si>
    <t>Helleborus Rosemary</t>
  </si>
  <si>
    <t>Helleborus Spring Sparkle Red</t>
  </si>
  <si>
    <t>Helleborus Winter Sparkle Bi-Color</t>
  </si>
  <si>
    <t>Helleborus Winter Sparkle Blush Pink Imp</t>
  </si>
  <si>
    <t>Helleborus Winter Sparkle Burgundy</t>
  </si>
  <si>
    <t>Helleborus Winter Sparkle Early Picotee</t>
  </si>
  <si>
    <t>Helleborus Winter Sparkle Early Pink</t>
  </si>
  <si>
    <t>Helleborus Winter Sparkle Picotee</t>
  </si>
  <si>
    <t>Helleborus Winter Sparkle Pink WS 12-32-7</t>
  </si>
  <si>
    <t>Helleborus Winter Sparkle Rose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</si>
</sst>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mmmm\ d\,\ yyyy"/>
    <numFmt numFmtId="165" formatCode="_(* #,##0_);_(* \(#,##0\);_(* &quot;-&quot;??_);_(@_)"/>
    <numFmt numFmtId="166" formatCode="&quot;$&quot;#,##0.00"/>
  </numFmts>
  <fonts count="20" x14ac:knownFonts="1">
    <font>
      <sz val="11"/>
      <color theme="1"/>
      <name val="Aptos Narrow"/>
      <family val="2"/>
      <scheme val="minor"/>
    </font>
    <font>
      <sz val="11"/>
      <color theme="1"/>
      <name val="Aptos Narrow"/>
      <family val="2"/>
      <scheme val="minor"/>
    </font>
    <font>
      <b/>
      <sz val="10"/>
      <color theme="1"/>
      <name val="Tahoma"/>
      <family val="2"/>
    </font>
    <font>
      <b/>
      <sz val="10"/>
      <color rgb="FFFF0000"/>
      <name val="Arial"/>
      <family val="2"/>
    </font>
    <font>
      <b/>
      <sz val="10"/>
      <name val="Arial"/>
      <family val="2"/>
    </font>
    <font>
      <sz val="10"/>
      <color theme="1"/>
      <name val="Tahoma"/>
      <family val="2"/>
    </font>
    <font>
      <i/>
      <sz val="10"/>
      <color theme="1"/>
      <name val="Tahoma"/>
      <family val="2"/>
    </font>
    <font>
      <sz val="10"/>
      <name val="Arial"/>
      <family val="2"/>
    </font>
    <font>
      <b/>
      <sz val="10"/>
      <color theme="1"/>
      <name val="Arial"/>
      <family val="2"/>
    </font>
    <font>
      <sz val="10"/>
      <color theme="1"/>
      <name val="Arial"/>
      <family val="2"/>
    </font>
    <font>
      <sz val="10"/>
      <color rgb="FFFF0000"/>
      <name val="Arial"/>
      <family val="2"/>
    </font>
    <font>
      <i/>
      <sz val="9.5"/>
      <color theme="1"/>
      <name val="Tahoma"/>
      <family val="2"/>
    </font>
    <font>
      <sz val="9.5"/>
      <color theme="1"/>
      <name val="Tahoma"/>
      <family val="2"/>
    </font>
    <font>
      <sz val="8"/>
      <color theme="1"/>
      <name val="Tahoma"/>
      <family val="2"/>
    </font>
    <font>
      <sz val="8"/>
      <name val="Tahoma"/>
      <family val="2"/>
    </font>
    <font>
      <sz val="10"/>
      <name val="Tahoma"/>
      <family val="2"/>
    </font>
    <font>
      <u/>
      <sz val="11"/>
      <color theme="10"/>
      <name val="Aptos Narrow"/>
      <family val="2"/>
      <scheme val="minor"/>
    </font>
    <font>
      <b/>
      <u/>
      <sz val="11"/>
      <color theme="10"/>
      <name val="Aptos Narrow"/>
      <family val="2"/>
      <scheme val="minor"/>
    </font>
    <font>
      <sz val="10"/>
      <color rgb="FFC00000"/>
      <name val="Tahoma"/>
      <family val="2"/>
    </font>
    <font>
      <b/>
      <sz val="8"/>
      <color rgb="FFC00000"/>
      <name val="Tahoma"/>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cellStyleXfs>
  <cellXfs count="97">
    <xf numFmtId="0" fontId="0" fillId="0" borderId="0" xfId="0"/>
    <xf numFmtId="0" fontId="5" fillId="0" borderId="1" xfId="0" applyFont="1" applyBorder="1" applyAlignment="1">
      <alignment horizont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xf numFmtId="44" fontId="5" fillId="0" borderId="1" xfId="2" applyFont="1" applyBorder="1" applyAlignment="1" applyProtection="1">
      <alignment horizontal="center" vertical="center" shrinkToFit="1"/>
      <protection locked="0"/>
    </xf>
    <xf numFmtId="0" fontId="7" fillId="0" borderId="0" xfId="0" applyFont="1"/>
    <xf numFmtId="0" fontId="5" fillId="0" borderId="1" xfId="0" applyFont="1" applyBorder="1" applyAlignment="1" applyProtection="1">
      <alignment horizontal="center" vertical="center"/>
      <protection locked="0"/>
    </xf>
    <xf numFmtId="165" fontId="5" fillId="0" borderId="1" xfId="1" applyNumberFormat="1" applyFont="1" applyBorder="1" applyAlignment="1" applyProtection="1">
      <alignment horizontal="center" vertical="center"/>
      <protection locked="0"/>
    </xf>
    <xf numFmtId="0" fontId="3" fillId="0" borderId="0" xfId="0" applyFont="1"/>
    <xf numFmtId="0" fontId="8" fillId="0" borderId="0" xfId="0" applyFont="1"/>
    <xf numFmtId="0" fontId="4" fillId="0" borderId="0" xfId="0" applyFont="1"/>
    <xf numFmtId="0" fontId="9" fillId="0" borderId="0" xfId="0" applyFont="1"/>
    <xf numFmtId="0" fontId="10" fillId="0" borderId="0" xfId="0" applyFont="1"/>
    <xf numFmtId="0" fontId="5" fillId="0" borderId="1" xfId="0" applyFont="1" applyBorder="1"/>
    <xf numFmtId="0" fontId="5" fillId="0" borderId="1" xfId="0" applyFont="1" applyBorder="1" applyAlignment="1">
      <alignment horizontal="left"/>
    </xf>
    <xf numFmtId="44" fontId="5" fillId="0" borderId="1" xfId="2" applyFont="1" applyBorder="1" applyAlignment="1">
      <alignment horizontal="center"/>
    </xf>
    <xf numFmtId="165" fontId="5" fillId="0" borderId="1" xfId="1" applyNumberFormat="1" applyFont="1" applyBorder="1"/>
    <xf numFmtId="165" fontId="5" fillId="0" borderId="1" xfId="1" applyNumberFormat="1" applyFont="1" applyFill="1" applyBorder="1"/>
    <xf numFmtId="0" fontId="14" fillId="0" borderId="0" xfId="0" applyFont="1" applyAlignment="1">
      <alignment horizontal="center"/>
    </xf>
    <xf numFmtId="0" fontId="15" fillId="0" borderId="0" xfId="0" applyFont="1" applyAlignment="1">
      <alignment horizontal="centerContinuous"/>
    </xf>
    <xf numFmtId="0" fontId="17" fillId="0" borderId="0" xfId="3" applyFont="1" applyAlignment="1">
      <alignment horizontal="centerContinuous"/>
    </xf>
    <xf numFmtId="44" fontId="7" fillId="0" borderId="0" xfId="2" applyFont="1" applyAlignment="1">
      <alignment horizontal="center"/>
    </xf>
    <xf numFmtId="44" fontId="7" fillId="0" borderId="0" xfId="2" applyFont="1"/>
    <xf numFmtId="44" fontId="5" fillId="0" borderId="1" xfId="2" applyFont="1" applyBorder="1" applyAlignment="1" applyProtection="1">
      <alignment horizontal="center" vertical="center"/>
      <protection locked="0"/>
    </xf>
    <xf numFmtId="164"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44" fontId="2" fillId="0" borderId="2" xfId="2" applyFont="1" applyBorder="1" applyAlignment="1">
      <alignment horizontal="left" vertical="center" wrapText="1"/>
    </xf>
    <xf numFmtId="17" fontId="2" fillId="0" borderId="2" xfId="0" applyNumberFormat="1" applyFont="1" applyBorder="1" applyAlignment="1">
      <alignment horizontal="left" vertical="center" wrapText="1"/>
    </xf>
    <xf numFmtId="0" fontId="4" fillId="0" borderId="0" xfId="0" applyFont="1" applyAlignment="1">
      <alignment horizontal="left" vertical="center" wrapText="1"/>
    </xf>
    <xf numFmtId="44" fontId="5" fillId="0" borderId="1" xfId="2" applyFont="1" applyFill="1" applyBorder="1" applyAlignment="1" applyProtection="1">
      <alignment horizontal="center" vertical="center"/>
      <protection locked="0"/>
    </xf>
    <xf numFmtId="44" fontId="5" fillId="0" borderId="1" xfId="2" applyFont="1" applyFill="1" applyBorder="1" applyAlignment="1">
      <alignment horizontal="center"/>
    </xf>
    <xf numFmtId="44" fontId="5" fillId="0" borderId="1" xfId="2" applyFont="1" applyFill="1" applyBorder="1" applyAlignment="1" applyProtection="1">
      <alignment horizontal="center" vertical="center" shrinkToFit="1"/>
      <protection locked="0"/>
    </xf>
    <xf numFmtId="165" fontId="5" fillId="2" borderId="1" xfId="1" applyNumberFormat="1" applyFont="1" applyFill="1" applyBorder="1" applyAlignment="1" applyProtection="1">
      <alignment horizontal="center" vertical="center"/>
      <protection locked="0"/>
    </xf>
    <xf numFmtId="165" fontId="5" fillId="2" borderId="1" xfId="1" applyNumberFormat="1" applyFont="1" applyFill="1" applyBorder="1"/>
    <xf numFmtId="165" fontId="5" fillId="0" borderId="1" xfId="1" applyNumberFormat="1" applyFont="1" applyFill="1" applyBorder="1" applyAlignment="1" applyProtection="1">
      <alignment horizontal="center" vertical="center"/>
      <protection locked="0"/>
    </xf>
    <xf numFmtId="0" fontId="7" fillId="0" borderId="1" xfId="0" applyFont="1" applyBorder="1"/>
    <xf numFmtId="44" fontId="5" fillId="0" borderId="1" xfId="2" applyFont="1" applyBorder="1"/>
    <xf numFmtId="44" fontId="7" fillId="0" borderId="1" xfId="2" applyFont="1" applyBorder="1" applyAlignment="1">
      <alignment horizontal="center"/>
    </xf>
    <xf numFmtId="0" fontId="15" fillId="0" borderId="1" xfId="0" applyFont="1" applyBorder="1" applyAlignment="1">
      <alignment horizontal="center"/>
    </xf>
    <xf numFmtId="44" fontId="5" fillId="2" borderId="1" xfId="2" applyFont="1" applyFill="1" applyBorder="1" applyAlignment="1" applyProtection="1">
      <alignment horizontal="center" vertical="center"/>
      <protection locked="0"/>
    </xf>
    <xf numFmtId="0" fontId="5" fillId="2" borderId="1" xfId="0" applyFont="1" applyFill="1" applyBorder="1"/>
    <xf numFmtId="0" fontId="7" fillId="2" borderId="1" xfId="0" applyFont="1" applyFill="1" applyBorder="1"/>
    <xf numFmtId="165" fontId="9" fillId="0" borderId="1" xfId="1" applyNumberFormat="1" applyFont="1" applyBorder="1"/>
    <xf numFmtId="165" fontId="9" fillId="0" borderId="1" xfId="1" applyNumberFormat="1" applyFont="1" applyFill="1" applyBorder="1"/>
    <xf numFmtId="14" fontId="7" fillId="0" borderId="0" xfId="0" applyNumberFormat="1" applyFont="1"/>
    <xf numFmtId="14" fontId="4" fillId="0" borderId="0" xfId="0" applyNumberFormat="1" applyFont="1"/>
    <xf numFmtId="0" fontId="6" fillId="2" borderId="1" xfId="0" applyFont="1" applyFill="1" applyBorder="1" applyAlignment="1" applyProtection="1">
      <alignment vertical="center"/>
      <protection locked="0"/>
    </xf>
    <xf numFmtId="0" fontId="15" fillId="2" borderId="1" xfId="0" applyFont="1" applyFill="1" applyBorder="1" applyAlignment="1">
      <alignment horizontal="center"/>
    </xf>
    <xf numFmtId="0" fontId="5" fillId="2" borderId="1" xfId="0" applyFont="1" applyFill="1" applyBorder="1" applyAlignment="1">
      <alignment horizontal="left"/>
    </xf>
    <xf numFmtId="0" fontId="5" fillId="2" borderId="1" xfId="0" applyFont="1" applyFill="1" applyBorder="1" applyAlignment="1" applyProtection="1">
      <alignment horizontal="center" vertical="center"/>
      <protection locked="0"/>
    </xf>
    <xf numFmtId="44" fontId="7" fillId="2" borderId="1" xfId="2" applyFont="1" applyFill="1" applyBorder="1" applyAlignment="1">
      <alignment horizontal="center"/>
    </xf>
    <xf numFmtId="44" fontId="5" fillId="2" borderId="1" xfId="2" applyFont="1" applyFill="1" applyBorder="1"/>
    <xf numFmtId="165" fontId="7" fillId="0" borderId="1" xfId="1" applyNumberFormat="1" applyFont="1" applyBorder="1"/>
    <xf numFmtId="165" fontId="7" fillId="2" borderId="1" xfId="1" applyNumberFormat="1" applyFont="1" applyFill="1" applyBorder="1"/>
    <xf numFmtId="0" fontId="6" fillId="2" borderId="1" xfId="0" applyFont="1" applyFill="1" applyBorder="1" applyAlignment="1">
      <alignment horizontal="left"/>
    </xf>
    <xf numFmtId="17" fontId="2" fillId="0" borderId="4" xfId="0" applyNumberFormat="1" applyFont="1" applyBorder="1" applyAlignment="1">
      <alignment horizontal="left" vertical="center" wrapText="1"/>
    </xf>
    <xf numFmtId="165" fontId="9" fillId="0" borderId="5" xfId="1" applyNumberFormat="1" applyFont="1" applyBorder="1"/>
    <xf numFmtId="165" fontId="9" fillId="0" borderId="3" xfId="1" applyNumberFormat="1" applyFont="1" applyBorder="1"/>
    <xf numFmtId="165" fontId="9" fillId="0" borderId="6" xfId="1" applyNumberFormat="1" applyFont="1" applyBorder="1"/>
    <xf numFmtId="0" fontId="15" fillId="2" borderId="0" xfId="0" applyFont="1" applyFill="1"/>
    <xf numFmtId="0" fontId="15" fillId="2" borderId="0" xfId="0" applyFont="1" applyFill="1" applyAlignment="1">
      <alignment horizontal="centerContinuous"/>
    </xf>
    <xf numFmtId="164" fontId="2" fillId="2" borderId="2" xfId="0" applyNumberFormat="1" applyFont="1" applyFill="1" applyBorder="1" applyAlignment="1">
      <alignment horizontal="left" vertical="center" wrapText="1"/>
    </xf>
    <xf numFmtId="164" fontId="5" fillId="2" borderId="1" xfId="0" applyNumberFormat="1" applyFont="1" applyFill="1" applyBorder="1" applyAlignment="1">
      <alignment vertical="center"/>
    </xf>
    <xf numFmtId="0" fontId="5" fillId="2" borderId="1" xfId="0" applyFont="1" applyFill="1" applyBorder="1" applyAlignment="1" applyProtection="1">
      <alignment vertical="center"/>
      <protection locked="0"/>
    </xf>
    <xf numFmtId="164" fontId="6" fillId="2" borderId="1" xfId="0" applyNumberFormat="1" applyFont="1" applyFill="1" applyBorder="1" applyAlignment="1">
      <alignment vertical="center"/>
    </xf>
    <xf numFmtId="44" fontId="5" fillId="2" borderId="1" xfId="2" applyFont="1" applyFill="1" applyBorder="1" applyAlignment="1" applyProtection="1">
      <alignment horizontal="center" vertical="center" shrinkToFit="1"/>
      <protection locked="0"/>
    </xf>
    <xf numFmtId="0" fontId="5" fillId="2" borderId="1" xfId="0" applyFont="1" applyFill="1" applyBorder="1" applyAlignment="1">
      <alignment horizontal="center"/>
    </xf>
    <xf numFmtId="44" fontId="5" fillId="2" borderId="1" xfId="2" applyFont="1" applyFill="1" applyBorder="1" applyAlignment="1">
      <alignment horizontal="center"/>
    </xf>
    <xf numFmtId="0" fontId="6" fillId="2" borderId="1" xfId="0" applyFont="1" applyFill="1" applyBorder="1"/>
    <xf numFmtId="165" fontId="15" fillId="0" borderId="1" xfId="1" applyNumberFormat="1" applyFont="1" applyFill="1" applyBorder="1" applyAlignment="1" applyProtection="1">
      <alignment horizontal="center" vertical="center"/>
      <protection locked="0"/>
    </xf>
    <xf numFmtId="165" fontId="15" fillId="0" borderId="1" xfId="1" applyNumberFormat="1" applyFont="1" applyBorder="1" applyAlignment="1" applyProtection="1">
      <alignment horizontal="center" vertical="center"/>
      <protection locked="0"/>
    </xf>
    <xf numFmtId="165" fontId="6" fillId="2" borderId="1" xfId="1" applyNumberFormat="1" applyFont="1" applyFill="1" applyBorder="1" applyAlignment="1" applyProtection="1">
      <alignment horizontal="left" vertical="top"/>
      <protection locked="0"/>
    </xf>
    <xf numFmtId="0" fontId="11" fillId="2" borderId="1" xfId="0" applyFont="1" applyFill="1" applyBorder="1" applyAlignment="1" applyProtection="1">
      <alignment vertical="center"/>
      <protection locked="0"/>
    </xf>
    <xf numFmtId="0" fontId="13" fillId="0" borderId="1" xfId="0" applyFont="1" applyBorder="1" applyAlignment="1" applyProtection="1">
      <alignment horizontal="center" vertical="center" wrapText="1" shrinkToFi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wrapText="1"/>
    </xf>
    <xf numFmtId="0" fontId="13" fillId="2" borderId="1" xfId="0" applyFont="1" applyFill="1" applyBorder="1" applyAlignment="1" applyProtection="1">
      <alignment horizontal="center" vertical="center" wrapText="1" shrinkToFit="1"/>
      <protection locked="0"/>
    </xf>
    <xf numFmtId="166" fontId="18" fillId="0" borderId="0" xfId="2" applyNumberFormat="1" applyFont="1"/>
    <xf numFmtId="166" fontId="19" fillId="0" borderId="2" xfId="2" applyNumberFormat="1" applyFont="1" applyBorder="1" applyAlignment="1">
      <alignment horizontal="left" vertical="center" wrapText="1"/>
    </xf>
    <xf numFmtId="166" fontId="18" fillId="0" borderId="1" xfId="2" applyNumberFormat="1" applyFont="1" applyBorder="1" applyAlignment="1" applyProtection="1">
      <alignment horizontal="center" vertical="center"/>
      <protection locked="0"/>
    </xf>
    <xf numFmtId="44" fontId="18" fillId="0" borderId="1" xfId="2" applyFont="1" applyBorder="1" applyAlignment="1" applyProtection="1">
      <alignment horizontal="center" vertical="center"/>
      <protection locked="0"/>
    </xf>
    <xf numFmtId="166" fontId="18" fillId="2" borderId="1" xfId="2" applyNumberFormat="1" applyFont="1" applyFill="1" applyBorder="1" applyAlignment="1" applyProtection="1">
      <alignment horizontal="center" vertical="center"/>
      <protection locked="0"/>
    </xf>
    <xf numFmtId="44" fontId="18" fillId="2" borderId="1" xfId="2" applyFont="1" applyFill="1" applyBorder="1" applyAlignment="1" applyProtection="1">
      <alignment horizontal="center" vertical="center"/>
      <protection locked="0"/>
    </xf>
    <xf numFmtId="166" fontId="18" fillId="0" borderId="1" xfId="2" applyNumberFormat="1" applyFont="1" applyFill="1" applyBorder="1" applyAlignment="1" applyProtection="1">
      <alignment horizontal="center" vertical="center"/>
      <protection locked="0"/>
    </xf>
    <xf numFmtId="166" fontId="18" fillId="2" borderId="1" xfId="1" applyNumberFormat="1" applyFont="1" applyFill="1" applyBorder="1" applyAlignment="1" applyProtection="1">
      <alignment horizontal="center" vertical="center"/>
      <protection locked="0"/>
    </xf>
    <xf numFmtId="0" fontId="13" fillId="0" borderId="3" xfId="0" applyFont="1" applyBorder="1" applyAlignment="1" applyProtection="1">
      <alignment horizontal="center" vertical="center" wrapText="1" shrinkToFit="1"/>
      <protection locked="0"/>
    </xf>
    <xf numFmtId="0" fontId="6" fillId="2" borderId="3" xfId="0" applyFont="1" applyFill="1" applyBorder="1" applyAlignment="1" applyProtection="1">
      <alignment vertical="center"/>
      <protection locked="0"/>
    </xf>
    <xf numFmtId="0" fontId="5" fillId="2" borderId="0" xfId="0" applyFont="1" applyFill="1"/>
    <xf numFmtId="0" fontId="7" fillId="0" borderId="1" xfId="0" applyFont="1" applyBorder="1" applyAlignment="1">
      <alignment horizontal="center"/>
    </xf>
    <xf numFmtId="0" fontId="5" fillId="0" borderId="3" xfId="0" applyFont="1" applyBorder="1" applyAlignment="1" applyProtection="1">
      <alignment horizontal="center" vertical="center"/>
      <protection locked="0"/>
    </xf>
    <xf numFmtId="44" fontId="5" fillId="0" borderId="3" xfId="2" applyFont="1" applyBorder="1" applyAlignment="1" applyProtection="1">
      <alignment horizontal="center" vertical="center" shrinkToFit="1"/>
      <protection locked="0"/>
    </xf>
    <xf numFmtId="44" fontId="7" fillId="0" borderId="1" xfId="2" applyFont="1" applyBorder="1"/>
    <xf numFmtId="44" fontId="5" fillId="0" borderId="3" xfId="2" applyFont="1" applyBorder="1" applyAlignment="1" applyProtection="1">
      <alignment horizontal="center" vertical="center"/>
      <protection locked="0"/>
    </xf>
    <xf numFmtId="166" fontId="18" fillId="0" borderId="3" xfId="2" applyNumberFormat="1" applyFont="1" applyBorder="1" applyAlignment="1" applyProtection="1">
      <alignment horizontal="center" vertical="center"/>
      <protection locked="0"/>
    </xf>
    <xf numFmtId="165" fontId="5" fillId="0" borderId="3" xfId="1" applyNumberFormat="1" applyFont="1" applyBorder="1" applyAlignment="1" applyProtection="1">
      <alignment horizontal="center" vertical="center"/>
      <protection locked="0"/>
    </xf>
    <xf numFmtId="14" fontId="7" fillId="0" borderId="0" xfId="2" applyNumberFormat="1" applyFont="1" applyAlignment="1">
      <alignment horizontal="center"/>
    </xf>
    <xf numFmtId="165" fontId="5" fillId="2" borderId="1" xfId="1" applyNumberFormat="1" applyFont="1"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5569A52B-9847-4C9A-B9EE-F4AC1F5BAB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9525</xdr:colOff>
      <xdr:row>25</xdr:row>
      <xdr:rowOff>142875</xdr:rowOff>
    </xdr:from>
    <xdr:to>
      <xdr:col>4</xdr:col>
      <xdr:colOff>95250</xdr:colOff>
      <xdr:row>25</xdr:row>
      <xdr:rowOff>142875</xdr:rowOff>
    </xdr:to>
    <xdr:sp macro="" textlink="">
      <xdr:nvSpPr>
        <xdr:cNvPr id="2" name="Line 4">
          <a:extLst>
            <a:ext uri="{FF2B5EF4-FFF2-40B4-BE49-F238E27FC236}">
              <a16:creationId xmlns:a16="http://schemas.microsoft.com/office/drawing/2014/main" id="{195F7E67-5F24-4C83-B85F-7AD709DC77C7}"/>
            </a:ext>
          </a:extLst>
        </xdr:cNvPr>
        <xdr:cNvSpPr>
          <a:spLocks noChangeShapeType="1"/>
        </xdr:cNvSpPr>
      </xdr:nvSpPr>
      <xdr:spPr bwMode="auto">
        <a:xfrm flipV="1">
          <a:off x="4476750" y="4657725"/>
          <a:ext cx="8382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xdr:col>
      <xdr:colOff>0</xdr:colOff>
      <xdr:row>12</xdr:row>
      <xdr:rowOff>0</xdr:rowOff>
    </xdr:from>
    <xdr:ext cx="28575" cy="152400"/>
    <xdr:sp macro="" textlink="">
      <xdr:nvSpPr>
        <xdr:cNvPr id="4" name="Text Box 16">
          <a:extLst>
            <a:ext uri="{FF2B5EF4-FFF2-40B4-BE49-F238E27FC236}">
              <a16:creationId xmlns:a16="http://schemas.microsoft.com/office/drawing/2014/main" id="{F7E763BE-7B30-44BF-B61A-7169CC33E9F8}"/>
            </a:ext>
          </a:extLst>
        </xdr:cNvPr>
        <xdr:cNvSpPr txBox="1">
          <a:spLocks noChangeArrowheads="1"/>
        </xdr:cNvSpPr>
      </xdr:nvSpPr>
      <xdr:spPr bwMode="auto">
        <a:xfrm>
          <a:off x="1304925" y="23050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xdr:col>
      <xdr:colOff>0</xdr:colOff>
      <xdr:row>12</xdr:row>
      <xdr:rowOff>0</xdr:rowOff>
    </xdr:from>
    <xdr:ext cx="28575" cy="152400"/>
    <xdr:sp macro="" textlink="">
      <xdr:nvSpPr>
        <xdr:cNvPr id="5" name="Text Box 16">
          <a:extLst>
            <a:ext uri="{FF2B5EF4-FFF2-40B4-BE49-F238E27FC236}">
              <a16:creationId xmlns:a16="http://schemas.microsoft.com/office/drawing/2014/main" id="{2769AB4F-172B-4FE7-901B-C30BF9B69BEF}"/>
            </a:ext>
          </a:extLst>
        </xdr:cNvPr>
        <xdr:cNvSpPr txBox="1">
          <a:spLocks noChangeArrowheads="1"/>
        </xdr:cNvSpPr>
      </xdr:nvSpPr>
      <xdr:spPr bwMode="auto">
        <a:xfrm>
          <a:off x="4010025" y="23050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0</xdr:col>
      <xdr:colOff>853440</xdr:colOff>
      <xdr:row>21</xdr:row>
      <xdr:rowOff>106680</xdr:rowOff>
    </xdr:from>
    <xdr:to>
      <xdr:col>0</xdr:col>
      <xdr:colOff>853440</xdr:colOff>
      <xdr:row>99</xdr:row>
      <xdr:rowOff>144056</xdr:rowOff>
    </xdr:to>
    <xdr:sp macro="" textlink="">
      <xdr:nvSpPr>
        <xdr:cNvPr id="6" name="Text Box 23">
          <a:extLst>
            <a:ext uri="{FF2B5EF4-FFF2-40B4-BE49-F238E27FC236}">
              <a16:creationId xmlns:a16="http://schemas.microsoft.com/office/drawing/2014/main" id="{3F5C61FE-60D5-4B5D-B518-6A7DB173C138}"/>
            </a:ext>
          </a:extLst>
        </xdr:cNvPr>
        <xdr:cNvSpPr txBox="1">
          <a:spLocks noChangeArrowheads="1"/>
        </xdr:cNvSpPr>
      </xdr:nvSpPr>
      <xdr:spPr bwMode="auto">
        <a:xfrm>
          <a:off x="1153477" y="4116705"/>
          <a:ext cx="0" cy="135438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twoCellAnchor editAs="oneCell">
    <xdr:from>
      <xdr:col>0</xdr:col>
      <xdr:colOff>84010</xdr:colOff>
      <xdr:row>1</xdr:row>
      <xdr:rowOff>90074</xdr:rowOff>
    </xdr:from>
    <xdr:to>
      <xdr:col>6</xdr:col>
      <xdr:colOff>405847</xdr:colOff>
      <xdr:row>4</xdr:row>
      <xdr:rowOff>174979</xdr:rowOff>
    </xdr:to>
    <xdr:pic>
      <xdr:nvPicPr>
        <xdr:cNvPr id="7" name="Picture 6">
          <a:extLst>
            <a:ext uri="{FF2B5EF4-FFF2-40B4-BE49-F238E27FC236}">
              <a16:creationId xmlns:a16="http://schemas.microsoft.com/office/drawing/2014/main" id="{67540EBA-A493-497D-A441-9E157DCC3B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10" y="232949"/>
          <a:ext cx="3045633" cy="45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12</xdr:row>
      <xdr:rowOff>0</xdr:rowOff>
    </xdr:from>
    <xdr:ext cx="28575" cy="152400"/>
    <xdr:sp macro="" textlink="">
      <xdr:nvSpPr>
        <xdr:cNvPr id="9" name="Text Box 16">
          <a:extLst>
            <a:ext uri="{FF2B5EF4-FFF2-40B4-BE49-F238E27FC236}">
              <a16:creationId xmlns:a16="http://schemas.microsoft.com/office/drawing/2014/main" id="{A9B0D5EE-F8C3-4456-9172-508E1AB4B437}"/>
            </a:ext>
          </a:extLst>
        </xdr:cNvPr>
        <xdr:cNvSpPr txBox="1">
          <a:spLocks noChangeArrowheads="1"/>
        </xdr:cNvSpPr>
      </xdr:nvSpPr>
      <xdr:spPr bwMode="auto">
        <a:xfrm>
          <a:off x="1304925" y="23050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xdr:col>
      <xdr:colOff>269875</xdr:colOff>
      <xdr:row>263</xdr:row>
      <xdr:rowOff>0</xdr:rowOff>
    </xdr:from>
    <xdr:ext cx="1801812" cy="706437"/>
    <xdr:sp macro="" textlink="">
      <xdr:nvSpPr>
        <xdr:cNvPr id="10" name="TextBox 9">
          <a:extLst>
            <a:ext uri="{FF2B5EF4-FFF2-40B4-BE49-F238E27FC236}">
              <a16:creationId xmlns:a16="http://schemas.microsoft.com/office/drawing/2014/main" id="{D7901C43-1B4F-F1B9-0735-29B6D4621B84}"/>
            </a:ext>
          </a:extLst>
        </xdr:cNvPr>
        <xdr:cNvSpPr txBox="1"/>
      </xdr:nvSpPr>
      <xdr:spPr>
        <a:xfrm>
          <a:off x="17105313" y="40330437"/>
          <a:ext cx="1801812" cy="7064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263</xdr:row>
      <xdr:rowOff>0</xdr:rowOff>
    </xdr:from>
    <xdr:ext cx="6873874" cy="231666"/>
    <xdr:sp macro="" textlink="">
      <xdr:nvSpPr>
        <xdr:cNvPr id="11" name="TextBox 10">
          <a:extLst>
            <a:ext uri="{FF2B5EF4-FFF2-40B4-BE49-F238E27FC236}">
              <a16:creationId xmlns:a16="http://schemas.microsoft.com/office/drawing/2014/main" id="{04AA4DCE-CE29-CB71-052B-06558D55F283}"/>
            </a:ext>
          </a:extLst>
        </xdr:cNvPr>
        <xdr:cNvSpPr txBox="1"/>
      </xdr:nvSpPr>
      <xdr:spPr>
        <a:xfrm>
          <a:off x="3127375" y="41957625"/>
          <a:ext cx="6873874" cy="231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rtl="0" eaLnBrk="1" fontAlgn="auto" latinLnBrk="0" hangingPunct="1">
            <a:lnSpc>
              <a:spcPct val="100000"/>
            </a:lnSpc>
            <a:spcBef>
              <a:spcPts val="0"/>
            </a:spcBef>
            <a:spcAft>
              <a:spcPts val="0"/>
            </a:spcAft>
            <a:buClrTx/>
            <a:buSzTx/>
            <a:buFontTx/>
            <a:buNone/>
            <a:tabLst/>
            <a:defRPr/>
          </a:pPr>
          <a:endParaRPr lang="en-US" sz="900">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gnliner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4C7E-98FA-4DC4-A6CC-7028743F6C35}">
  <sheetPr>
    <tabColor rgb="FF92D050"/>
    <pageSetUpPr fitToPage="1"/>
  </sheetPr>
  <dimension ref="A2:V263"/>
  <sheetViews>
    <sheetView tabSelected="1" view="pageBreakPreview" zoomScale="60" zoomScaleNormal="140" workbookViewId="0">
      <pane xSplit="7" ySplit="9" topLeftCell="H250" activePane="bottomRight" state="frozen"/>
      <selection pane="topRight" activeCell="I1" sqref="I1"/>
      <selection pane="bottomLeft" activeCell="A10" sqref="A10"/>
      <selection pane="bottomRight" activeCell="AA275" sqref="AA275"/>
    </sheetView>
  </sheetViews>
  <sheetFormatPr defaultColWidth="8.85546875" defaultRowHeight="11.25" customHeight="1" x14ac:dyDescent="0.2"/>
  <cols>
    <col min="1" max="1" width="9.7109375" style="18" hidden="1" customWidth="1"/>
    <col min="2" max="2" width="33.28515625" style="59" customWidth="1"/>
    <col min="3" max="3" width="6.28515625" style="5" customWidth="1"/>
    <col min="4" max="4" width="10.42578125" style="21" hidden="1" customWidth="1"/>
    <col min="5" max="5" width="7.42578125" style="22" hidden="1" customWidth="1"/>
    <col min="6" max="6" width="11.28515625" style="22" hidden="1" customWidth="1"/>
    <col min="7" max="7" width="7.28515625" style="77" customWidth="1"/>
    <col min="8" max="17" width="9" style="5" customWidth="1"/>
    <col min="18" max="18" width="9" style="9" customWidth="1"/>
    <col min="19" max="21" width="9" style="8" customWidth="1"/>
    <col min="22" max="22" width="8.85546875" style="8" customWidth="1"/>
    <col min="23" max="261" width="8.85546875" style="8"/>
    <col min="262" max="262" width="4.140625" style="8" customWidth="1"/>
    <col min="263" max="263" width="42.85546875" style="8" customWidth="1"/>
    <col min="264" max="264" width="4.7109375" style="8" customWidth="1"/>
    <col min="265" max="265" width="10.85546875" style="8" customWidth="1"/>
    <col min="266" max="266" width="10.7109375" style="8" customWidth="1"/>
    <col min="267" max="267" width="7.42578125" style="8" customWidth="1"/>
    <col min="268" max="268" width="10.85546875" style="8" bestFit="1" customWidth="1"/>
    <col min="269" max="269" width="34.28515625" style="8" customWidth="1"/>
    <col min="270" max="270" width="10.28515625" style="8" bestFit="1" customWidth="1"/>
    <col min="271" max="517" width="8.85546875" style="8"/>
    <col min="518" max="518" width="4.140625" style="8" customWidth="1"/>
    <col min="519" max="519" width="42.85546875" style="8" customWidth="1"/>
    <col min="520" max="520" width="4.7109375" style="8" customWidth="1"/>
    <col min="521" max="521" width="10.85546875" style="8" customWidth="1"/>
    <col min="522" max="522" width="10.7109375" style="8" customWidth="1"/>
    <col min="523" max="523" width="7.42578125" style="8" customWidth="1"/>
    <col min="524" max="524" width="10.85546875" style="8" bestFit="1" customWidth="1"/>
    <col min="525" max="525" width="34.28515625" style="8" customWidth="1"/>
    <col min="526" max="526" width="10.28515625" style="8" bestFit="1" customWidth="1"/>
    <col min="527" max="773" width="8.85546875" style="8"/>
    <col min="774" max="774" width="4.140625" style="8" customWidth="1"/>
    <col min="775" max="775" width="42.85546875" style="8" customWidth="1"/>
    <col min="776" max="776" width="4.7109375" style="8" customWidth="1"/>
    <col min="777" max="777" width="10.85546875" style="8" customWidth="1"/>
    <col min="778" max="778" width="10.7109375" style="8" customWidth="1"/>
    <col min="779" max="779" width="7.42578125" style="8" customWidth="1"/>
    <col min="780" max="780" width="10.85546875" style="8" bestFit="1" customWidth="1"/>
    <col min="781" max="781" width="34.28515625" style="8" customWidth="1"/>
    <col min="782" max="782" width="10.28515625" style="8" bestFit="1" customWidth="1"/>
    <col min="783" max="1029" width="8.85546875" style="8"/>
    <col min="1030" max="1030" width="4.140625" style="8" customWidth="1"/>
    <col min="1031" max="1031" width="42.85546875" style="8" customWidth="1"/>
    <col min="1032" max="1032" width="4.7109375" style="8" customWidth="1"/>
    <col min="1033" max="1033" width="10.85546875" style="8" customWidth="1"/>
    <col min="1034" max="1034" width="10.7109375" style="8" customWidth="1"/>
    <col min="1035" max="1035" width="7.42578125" style="8" customWidth="1"/>
    <col min="1036" max="1036" width="10.85546875" style="8" bestFit="1" customWidth="1"/>
    <col min="1037" max="1037" width="34.28515625" style="8" customWidth="1"/>
    <col min="1038" max="1038" width="10.28515625" style="8" bestFit="1" customWidth="1"/>
    <col min="1039" max="1285" width="8.85546875" style="8"/>
    <col min="1286" max="1286" width="4.140625" style="8" customWidth="1"/>
    <col min="1287" max="1287" width="42.85546875" style="8" customWidth="1"/>
    <col min="1288" max="1288" width="4.7109375" style="8" customWidth="1"/>
    <col min="1289" max="1289" width="10.85546875" style="8" customWidth="1"/>
    <col min="1290" max="1290" width="10.7109375" style="8" customWidth="1"/>
    <col min="1291" max="1291" width="7.42578125" style="8" customWidth="1"/>
    <col min="1292" max="1292" width="10.85546875" style="8" bestFit="1" customWidth="1"/>
    <col min="1293" max="1293" width="34.28515625" style="8" customWidth="1"/>
    <col min="1294" max="1294" width="10.28515625" style="8" bestFit="1" customWidth="1"/>
    <col min="1295" max="1541" width="8.85546875" style="8"/>
    <col min="1542" max="1542" width="4.140625" style="8" customWidth="1"/>
    <col min="1543" max="1543" width="42.85546875" style="8" customWidth="1"/>
    <col min="1544" max="1544" width="4.7109375" style="8" customWidth="1"/>
    <col min="1545" max="1545" width="10.85546875" style="8" customWidth="1"/>
    <col min="1546" max="1546" width="10.7109375" style="8" customWidth="1"/>
    <col min="1547" max="1547" width="7.42578125" style="8" customWidth="1"/>
    <col min="1548" max="1548" width="10.85546875" style="8" bestFit="1" customWidth="1"/>
    <col min="1549" max="1549" width="34.28515625" style="8" customWidth="1"/>
    <col min="1550" max="1550" width="10.28515625" style="8" bestFit="1" customWidth="1"/>
    <col min="1551" max="1797" width="8.85546875" style="8"/>
    <col min="1798" max="1798" width="4.140625" style="8" customWidth="1"/>
    <col min="1799" max="1799" width="42.85546875" style="8" customWidth="1"/>
    <col min="1800" max="1800" width="4.7109375" style="8" customWidth="1"/>
    <col min="1801" max="1801" width="10.85546875" style="8" customWidth="1"/>
    <col min="1802" max="1802" width="10.7109375" style="8" customWidth="1"/>
    <col min="1803" max="1803" width="7.42578125" style="8" customWidth="1"/>
    <col min="1804" max="1804" width="10.85546875" style="8" bestFit="1" customWidth="1"/>
    <col min="1805" max="1805" width="34.28515625" style="8" customWidth="1"/>
    <col min="1806" max="1806" width="10.28515625" style="8" bestFit="1" customWidth="1"/>
    <col min="1807" max="2053" width="8.85546875" style="8"/>
    <col min="2054" max="2054" width="4.140625" style="8" customWidth="1"/>
    <col min="2055" max="2055" width="42.85546875" style="8" customWidth="1"/>
    <col min="2056" max="2056" width="4.7109375" style="8" customWidth="1"/>
    <col min="2057" max="2057" width="10.85546875" style="8" customWidth="1"/>
    <col min="2058" max="2058" width="10.7109375" style="8" customWidth="1"/>
    <col min="2059" max="2059" width="7.42578125" style="8" customWidth="1"/>
    <col min="2060" max="2060" width="10.85546875" style="8" bestFit="1" customWidth="1"/>
    <col min="2061" max="2061" width="34.28515625" style="8" customWidth="1"/>
    <col min="2062" max="2062" width="10.28515625" style="8" bestFit="1" customWidth="1"/>
    <col min="2063" max="2309" width="8.85546875" style="8"/>
    <col min="2310" max="2310" width="4.140625" style="8" customWidth="1"/>
    <col min="2311" max="2311" width="42.85546875" style="8" customWidth="1"/>
    <col min="2312" max="2312" width="4.7109375" style="8" customWidth="1"/>
    <col min="2313" max="2313" width="10.85546875" style="8" customWidth="1"/>
    <col min="2314" max="2314" width="10.7109375" style="8" customWidth="1"/>
    <col min="2315" max="2315" width="7.42578125" style="8" customWidth="1"/>
    <col min="2316" max="2316" width="10.85546875" style="8" bestFit="1" customWidth="1"/>
    <col min="2317" max="2317" width="34.28515625" style="8" customWidth="1"/>
    <col min="2318" max="2318" width="10.28515625" style="8" bestFit="1" customWidth="1"/>
    <col min="2319" max="2565" width="8.85546875" style="8"/>
    <col min="2566" max="2566" width="4.140625" style="8" customWidth="1"/>
    <col min="2567" max="2567" width="42.85546875" style="8" customWidth="1"/>
    <col min="2568" max="2568" width="4.7109375" style="8" customWidth="1"/>
    <col min="2569" max="2569" width="10.85546875" style="8" customWidth="1"/>
    <col min="2570" max="2570" width="10.7109375" style="8" customWidth="1"/>
    <col min="2571" max="2571" width="7.42578125" style="8" customWidth="1"/>
    <col min="2572" max="2572" width="10.85546875" style="8" bestFit="1" customWidth="1"/>
    <col min="2573" max="2573" width="34.28515625" style="8" customWidth="1"/>
    <col min="2574" max="2574" width="10.28515625" style="8" bestFit="1" customWidth="1"/>
    <col min="2575" max="2821" width="8.85546875" style="8"/>
    <col min="2822" max="2822" width="4.140625" style="8" customWidth="1"/>
    <col min="2823" max="2823" width="42.85546875" style="8" customWidth="1"/>
    <col min="2824" max="2824" width="4.7109375" style="8" customWidth="1"/>
    <col min="2825" max="2825" width="10.85546875" style="8" customWidth="1"/>
    <col min="2826" max="2826" width="10.7109375" style="8" customWidth="1"/>
    <col min="2827" max="2827" width="7.42578125" style="8" customWidth="1"/>
    <col min="2828" max="2828" width="10.85546875" style="8" bestFit="1" customWidth="1"/>
    <col min="2829" max="2829" width="34.28515625" style="8" customWidth="1"/>
    <col min="2830" max="2830" width="10.28515625" style="8" bestFit="1" customWidth="1"/>
    <col min="2831" max="3077" width="8.85546875" style="8"/>
    <col min="3078" max="3078" width="4.140625" style="8" customWidth="1"/>
    <col min="3079" max="3079" width="42.85546875" style="8" customWidth="1"/>
    <col min="3080" max="3080" width="4.7109375" style="8" customWidth="1"/>
    <col min="3081" max="3081" width="10.85546875" style="8" customWidth="1"/>
    <col min="3082" max="3082" width="10.7109375" style="8" customWidth="1"/>
    <col min="3083" max="3083" width="7.42578125" style="8" customWidth="1"/>
    <col min="3084" max="3084" width="10.85546875" style="8" bestFit="1" customWidth="1"/>
    <col min="3085" max="3085" width="34.28515625" style="8" customWidth="1"/>
    <col min="3086" max="3086" width="10.28515625" style="8" bestFit="1" customWidth="1"/>
    <col min="3087" max="3333" width="8.85546875" style="8"/>
    <col min="3334" max="3334" width="4.140625" style="8" customWidth="1"/>
    <col min="3335" max="3335" width="42.85546875" style="8" customWidth="1"/>
    <col min="3336" max="3336" width="4.7109375" style="8" customWidth="1"/>
    <col min="3337" max="3337" width="10.85546875" style="8" customWidth="1"/>
    <col min="3338" max="3338" width="10.7109375" style="8" customWidth="1"/>
    <col min="3339" max="3339" width="7.42578125" style="8" customWidth="1"/>
    <col min="3340" max="3340" width="10.85546875" style="8" bestFit="1" customWidth="1"/>
    <col min="3341" max="3341" width="34.28515625" style="8" customWidth="1"/>
    <col min="3342" max="3342" width="10.28515625" style="8" bestFit="1" customWidth="1"/>
    <col min="3343" max="3589" width="8.85546875" style="8"/>
    <col min="3590" max="3590" width="4.140625" style="8" customWidth="1"/>
    <col min="3591" max="3591" width="42.85546875" style="8" customWidth="1"/>
    <col min="3592" max="3592" width="4.7109375" style="8" customWidth="1"/>
    <col min="3593" max="3593" width="10.85546875" style="8" customWidth="1"/>
    <col min="3594" max="3594" width="10.7109375" style="8" customWidth="1"/>
    <col min="3595" max="3595" width="7.42578125" style="8" customWidth="1"/>
    <col min="3596" max="3596" width="10.85546875" style="8" bestFit="1" customWidth="1"/>
    <col min="3597" max="3597" width="34.28515625" style="8" customWidth="1"/>
    <col min="3598" max="3598" width="10.28515625" style="8" bestFit="1" customWidth="1"/>
    <col min="3599" max="3845" width="8.85546875" style="8"/>
    <col min="3846" max="3846" width="4.140625" style="8" customWidth="1"/>
    <col min="3847" max="3847" width="42.85546875" style="8" customWidth="1"/>
    <col min="3848" max="3848" width="4.7109375" style="8" customWidth="1"/>
    <col min="3849" max="3849" width="10.85546875" style="8" customWidth="1"/>
    <col min="3850" max="3850" width="10.7109375" style="8" customWidth="1"/>
    <col min="3851" max="3851" width="7.42578125" style="8" customWidth="1"/>
    <col min="3852" max="3852" width="10.85546875" style="8" bestFit="1" customWidth="1"/>
    <col min="3853" max="3853" width="34.28515625" style="8" customWidth="1"/>
    <col min="3854" max="3854" width="10.28515625" style="8" bestFit="1" customWidth="1"/>
    <col min="3855" max="4101" width="8.85546875" style="8"/>
    <col min="4102" max="4102" width="4.140625" style="8" customWidth="1"/>
    <col min="4103" max="4103" width="42.85546875" style="8" customWidth="1"/>
    <col min="4104" max="4104" width="4.7109375" style="8" customWidth="1"/>
    <col min="4105" max="4105" width="10.85546875" style="8" customWidth="1"/>
    <col min="4106" max="4106" width="10.7109375" style="8" customWidth="1"/>
    <col min="4107" max="4107" width="7.42578125" style="8" customWidth="1"/>
    <col min="4108" max="4108" width="10.85546875" style="8" bestFit="1" customWidth="1"/>
    <col min="4109" max="4109" width="34.28515625" style="8" customWidth="1"/>
    <col min="4110" max="4110" width="10.28515625" style="8" bestFit="1" customWidth="1"/>
    <col min="4111" max="4357" width="8.85546875" style="8"/>
    <col min="4358" max="4358" width="4.140625" style="8" customWidth="1"/>
    <col min="4359" max="4359" width="42.85546875" style="8" customWidth="1"/>
    <col min="4360" max="4360" width="4.7109375" style="8" customWidth="1"/>
    <col min="4361" max="4361" width="10.85546875" style="8" customWidth="1"/>
    <col min="4362" max="4362" width="10.7109375" style="8" customWidth="1"/>
    <col min="4363" max="4363" width="7.42578125" style="8" customWidth="1"/>
    <col min="4364" max="4364" width="10.85546875" style="8" bestFit="1" customWidth="1"/>
    <col min="4365" max="4365" width="34.28515625" style="8" customWidth="1"/>
    <col min="4366" max="4366" width="10.28515625" style="8" bestFit="1" customWidth="1"/>
    <col min="4367" max="4613" width="8.85546875" style="8"/>
    <col min="4614" max="4614" width="4.140625" style="8" customWidth="1"/>
    <col min="4615" max="4615" width="42.85546875" style="8" customWidth="1"/>
    <col min="4616" max="4616" width="4.7109375" style="8" customWidth="1"/>
    <col min="4617" max="4617" width="10.85546875" style="8" customWidth="1"/>
    <col min="4618" max="4618" width="10.7109375" style="8" customWidth="1"/>
    <col min="4619" max="4619" width="7.42578125" style="8" customWidth="1"/>
    <col min="4620" max="4620" width="10.85546875" style="8" bestFit="1" customWidth="1"/>
    <col min="4621" max="4621" width="34.28515625" style="8" customWidth="1"/>
    <col min="4622" max="4622" width="10.28515625" style="8" bestFit="1" customWidth="1"/>
    <col min="4623" max="4869" width="8.85546875" style="8"/>
    <col min="4870" max="4870" width="4.140625" style="8" customWidth="1"/>
    <col min="4871" max="4871" width="42.85546875" style="8" customWidth="1"/>
    <col min="4872" max="4872" width="4.7109375" style="8" customWidth="1"/>
    <col min="4873" max="4873" width="10.85546875" style="8" customWidth="1"/>
    <col min="4874" max="4874" width="10.7109375" style="8" customWidth="1"/>
    <col min="4875" max="4875" width="7.42578125" style="8" customWidth="1"/>
    <col min="4876" max="4876" width="10.85546875" style="8" bestFit="1" customWidth="1"/>
    <col min="4877" max="4877" width="34.28515625" style="8" customWidth="1"/>
    <col min="4878" max="4878" width="10.28515625" style="8" bestFit="1" customWidth="1"/>
    <col min="4879" max="5125" width="8.85546875" style="8"/>
    <col min="5126" max="5126" width="4.140625" style="8" customWidth="1"/>
    <col min="5127" max="5127" width="42.85546875" style="8" customWidth="1"/>
    <col min="5128" max="5128" width="4.7109375" style="8" customWidth="1"/>
    <col min="5129" max="5129" width="10.85546875" style="8" customWidth="1"/>
    <col min="5130" max="5130" width="10.7109375" style="8" customWidth="1"/>
    <col min="5131" max="5131" width="7.42578125" style="8" customWidth="1"/>
    <col min="5132" max="5132" width="10.85546875" style="8" bestFit="1" customWidth="1"/>
    <col min="5133" max="5133" width="34.28515625" style="8" customWidth="1"/>
    <col min="5134" max="5134" width="10.28515625" style="8" bestFit="1" customWidth="1"/>
    <col min="5135" max="5381" width="8.85546875" style="8"/>
    <col min="5382" max="5382" width="4.140625" style="8" customWidth="1"/>
    <col min="5383" max="5383" width="42.85546875" style="8" customWidth="1"/>
    <col min="5384" max="5384" width="4.7109375" style="8" customWidth="1"/>
    <col min="5385" max="5385" width="10.85546875" style="8" customWidth="1"/>
    <col min="5386" max="5386" width="10.7109375" style="8" customWidth="1"/>
    <col min="5387" max="5387" width="7.42578125" style="8" customWidth="1"/>
    <col min="5388" max="5388" width="10.85546875" style="8" bestFit="1" customWidth="1"/>
    <col min="5389" max="5389" width="34.28515625" style="8" customWidth="1"/>
    <col min="5390" max="5390" width="10.28515625" style="8" bestFit="1" customWidth="1"/>
    <col min="5391" max="5637" width="8.85546875" style="8"/>
    <col min="5638" max="5638" width="4.140625" style="8" customWidth="1"/>
    <col min="5639" max="5639" width="42.85546875" style="8" customWidth="1"/>
    <col min="5640" max="5640" width="4.7109375" style="8" customWidth="1"/>
    <col min="5641" max="5641" width="10.85546875" style="8" customWidth="1"/>
    <col min="5642" max="5642" width="10.7109375" style="8" customWidth="1"/>
    <col min="5643" max="5643" width="7.42578125" style="8" customWidth="1"/>
    <col min="5644" max="5644" width="10.85546875" style="8" bestFit="1" customWidth="1"/>
    <col min="5645" max="5645" width="34.28515625" style="8" customWidth="1"/>
    <col min="5646" max="5646" width="10.28515625" style="8" bestFit="1" customWidth="1"/>
    <col min="5647" max="5893" width="8.85546875" style="8"/>
    <col min="5894" max="5894" width="4.140625" style="8" customWidth="1"/>
    <col min="5895" max="5895" width="42.85546875" style="8" customWidth="1"/>
    <col min="5896" max="5896" width="4.7109375" style="8" customWidth="1"/>
    <col min="5897" max="5897" width="10.85546875" style="8" customWidth="1"/>
    <col min="5898" max="5898" width="10.7109375" style="8" customWidth="1"/>
    <col min="5899" max="5899" width="7.42578125" style="8" customWidth="1"/>
    <col min="5900" max="5900" width="10.85546875" style="8" bestFit="1" customWidth="1"/>
    <col min="5901" max="5901" width="34.28515625" style="8" customWidth="1"/>
    <col min="5902" max="5902" width="10.28515625" style="8" bestFit="1" customWidth="1"/>
    <col min="5903" max="6149" width="8.85546875" style="8"/>
    <col min="6150" max="6150" width="4.140625" style="8" customWidth="1"/>
    <col min="6151" max="6151" width="42.85546875" style="8" customWidth="1"/>
    <col min="6152" max="6152" width="4.7109375" style="8" customWidth="1"/>
    <col min="6153" max="6153" width="10.85546875" style="8" customWidth="1"/>
    <col min="6154" max="6154" width="10.7109375" style="8" customWidth="1"/>
    <col min="6155" max="6155" width="7.42578125" style="8" customWidth="1"/>
    <col min="6156" max="6156" width="10.85546875" style="8" bestFit="1" customWidth="1"/>
    <col min="6157" max="6157" width="34.28515625" style="8" customWidth="1"/>
    <col min="6158" max="6158" width="10.28515625" style="8" bestFit="1" customWidth="1"/>
    <col min="6159" max="6405" width="8.85546875" style="8"/>
    <col min="6406" max="6406" width="4.140625" style="8" customWidth="1"/>
    <col min="6407" max="6407" width="42.85546875" style="8" customWidth="1"/>
    <col min="6408" max="6408" width="4.7109375" style="8" customWidth="1"/>
    <col min="6409" max="6409" width="10.85546875" style="8" customWidth="1"/>
    <col min="6410" max="6410" width="10.7109375" style="8" customWidth="1"/>
    <col min="6411" max="6411" width="7.42578125" style="8" customWidth="1"/>
    <col min="6412" max="6412" width="10.85546875" style="8" bestFit="1" customWidth="1"/>
    <col min="6413" max="6413" width="34.28515625" style="8" customWidth="1"/>
    <col min="6414" max="6414" width="10.28515625" style="8" bestFit="1" customWidth="1"/>
    <col min="6415" max="6661" width="8.85546875" style="8"/>
    <col min="6662" max="6662" width="4.140625" style="8" customWidth="1"/>
    <col min="6663" max="6663" width="42.85546875" style="8" customWidth="1"/>
    <col min="6664" max="6664" width="4.7109375" style="8" customWidth="1"/>
    <col min="6665" max="6665" width="10.85546875" style="8" customWidth="1"/>
    <col min="6666" max="6666" width="10.7109375" style="8" customWidth="1"/>
    <col min="6667" max="6667" width="7.42578125" style="8" customWidth="1"/>
    <col min="6668" max="6668" width="10.85546875" style="8" bestFit="1" customWidth="1"/>
    <col min="6669" max="6669" width="34.28515625" style="8" customWidth="1"/>
    <col min="6670" max="6670" width="10.28515625" style="8" bestFit="1" customWidth="1"/>
    <col min="6671" max="6917" width="8.85546875" style="8"/>
    <col min="6918" max="6918" width="4.140625" style="8" customWidth="1"/>
    <col min="6919" max="6919" width="42.85546875" style="8" customWidth="1"/>
    <col min="6920" max="6920" width="4.7109375" style="8" customWidth="1"/>
    <col min="6921" max="6921" width="10.85546875" style="8" customWidth="1"/>
    <col min="6922" max="6922" width="10.7109375" style="8" customWidth="1"/>
    <col min="6923" max="6923" width="7.42578125" style="8" customWidth="1"/>
    <col min="6924" max="6924" width="10.85546875" style="8" bestFit="1" customWidth="1"/>
    <col min="6925" max="6925" width="34.28515625" style="8" customWidth="1"/>
    <col min="6926" max="6926" width="10.28515625" style="8" bestFit="1" customWidth="1"/>
    <col min="6927" max="7173" width="8.85546875" style="8"/>
    <col min="7174" max="7174" width="4.140625" style="8" customWidth="1"/>
    <col min="7175" max="7175" width="42.85546875" style="8" customWidth="1"/>
    <col min="7176" max="7176" width="4.7109375" style="8" customWidth="1"/>
    <col min="7177" max="7177" width="10.85546875" style="8" customWidth="1"/>
    <col min="7178" max="7178" width="10.7109375" style="8" customWidth="1"/>
    <col min="7179" max="7179" width="7.42578125" style="8" customWidth="1"/>
    <col min="7180" max="7180" width="10.85546875" style="8" bestFit="1" customWidth="1"/>
    <col min="7181" max="7181" width="34.28515625" style="8" customWidth="1"/>
    <col min="7182" max="7182" width="10.28515625" style="8" bestFit="1" customWidth="1"/>
    <col min="7183" max="7429" width="8.85546875" style="8"/>
    <col min="7430" max="7430" width="4.140625" style="8" customWidth="1"/>
    <col min="7431" max="7431" width="42.85546875" style="8" customWidth="1"/>
    <col min="7432" max="7432" width="4.7109375" style="8" customWidth="1"/>
    <col min="7433" max="7433" width="10.85546875" style="8" customWidth="1"/>
    <col min="7434" max="7434" width="10.7109375" style="8" customWidth="1"/>
    <col min="7435" max="7435" width="7.42578125" style="8" customWidth="1"/>
    <col min="7436" max="7436" width="10.85546875" style="8" bestFit="1" customWidth="1"/>
    <col min="7437" max="7437" width="34.28515625" style="8" customWidth="1"/>
    <col min="7438" max="7438" width="10.28515625" style="8" bestFit="1" customWidth="1"/>
    <col min="7439" max="7685" width="8.85546875" style="8"/>
    <col min="7686" max="7686" width="4.140625" style="8" customWidth="1"/>
    <col min="7687" max="7687" width="42.85546875" style="8" customWidth="1"/>
    <col min="7688" max="7688" width="4.7109375" style="8" customWidth="1"/>
    <col min="7689" max="7689" width="10.85546875" style="8" customWidth="1"/>
    <col min="7690" max="7690" width="10.7109375" style="8" customWidth="1"/>
    <col min="7691" max="7691" width="7.42578125" style="8" customWidth="1"/>
    <col min="7692" max="7692" width="10.85546875" style="8" bestFit="1" customWidth="1"/>
    <col min="7693" max="7693" width="34.28515625" style="8" customWidth="1"/>
    <col min="7694" max="7694" width="10.28515625" style="8" bestFit="1" customWidth="1"/>
    <col min="7695" max="7941" width="8.85546875" style="8"/>
    <col min="7942" max="7942" width="4.140625" style="8" customWidth="1"/>
    <col min="7943" max="7943" width="42.85546875" style="8" customWidth="1"/>
    <col min="7944" max="7944" width="4.7109375" style="8" customWidth="1"/>
    <col min="7945" max="7945" width="10.85546875" style="8" customWidth="1"/>
    <col min="7946" max="7946" width="10.7109375" style="8" customWidth="1"/>
    <col min="7947" max="7947" width="7.42578125" style="8" customWidth="1"/>
    <col min="7948" max="7948" width="10.85546875" style="8" bestFit="1" customWidth="1"/>
    <col min="7949" max="7949" width="34.28515625" style="8" customWidth="1"/>
    <col min="7950" max="7950" width="10.28515625" style="8" bestFit="1" customWidth="1"/>
    <col min="7951" max="8197" width="8.85546875" style="8"/>
    <col min="8198" max="8198" width="4.140625" style="8" customWidth="1"/>
    <col min="8199" max="8199" width="42.85546875" style="8" customWidth="1"/>
    <col min="8200" max="8200" width="4.7109375" style="8" customWidth="1"/>
    <col min="8201" max="8201" width="10.85546875" style="8" customWidth="1"/>
    <col min="8202" max="8202" width="10.7109375" style="8" customWidth="1"/>
    <col min="8203" max="8203" width="7.42578125" style="8" customWidth="1"/>
    <col min="8204" max="8204" width="10.85546875" style="8" bestFit="1" customWidth="1"/>
    <col min="8205" max="8205" width="34.28515625" style="8" customWidth="1"/>
    <col min="8206" max="8206" width="10.28515625" style="8" bestFit="1" customWidth="1"/>
    <col min="8207" max="8453" width="8.85546875" style="8"/>
    <col min="8454" max="8454" width="4.140625" style="8" customWidth="1"/>
    <col min="8455" max="8455" width="42.85546875" style="8" customWidth="1"/>
    <col min="8456" max="8456" width="4.7109375" style="8" customWidth="1"/>
    <col min="8457" max="8457" width="10.85546875" style="8" customWidth="1"/>
    <col min="8458" max="8458" width="10.7109375" style="8" customWidth="1"/>
    <col min="8459" max="8459" width="7.42578125" style="8" customWidth="1"/>
    <col min="8460" max="8460" width="10.85546875" style="8" bestFit="1" customWidth="1"/>
    <col min="8461" max="8461" width="34.28515625" style="8" customWidth="1"/>
    <col min="8462" max="8462" width="10.28515625" style="8" bestFit="1" customWidth="1"/>
    <col min="8463" max="8709" width="8.85546875" style="8"/>
    <col min="8710" max="8710" width="4.140625" style="8" customWidth="1"/>
    <col min="8711" max="8711" width="42.85546875" style="8" customWidth="1"/>
    <col min="8712" max="8712" width="4.7109375" style="8" customWidth="1"/>
    <col min="8713" max="8713" width="10.85546875" style="8" customWidth="1"/>
    <col min="8714" max="8714" width="10.7109375" style="8" customWidth="1"/>
    <col min="8715" max="8715" width="7.42578125" style="8" customWidth="1"/>
    <col min="8716" max="8716" width="10.85546875" style="8" bestFit="1" customWidth="1"/>
    <col min="8717" max="8717" width="34.28515625" style="8" customWidth="1"/>
    <col min="8718" max="8718" width="10.28515625" style="8" bestFit="1" customWidth="1"/>
    <col min="8719" max="8965" width="8.85546875" style="8"/>
    <col min="8966" max="8966" width="4.140625" style="8" customWidth="1"/>
    <col min="8967" max="8967" width="42.85546875" style="8" customWidth="1"/>
    <col min="8968" max="8968" width="4.7109375" style="8" customWidth="1"/>
    <col min="8969" max="8969" width="10.85546875" style="8" customWidth="1"/>
    <col min="8970" max="8970" width="10.7109375" style="8" customWidth="1"/>
    <col min="8971" max="8971" width="7.42578125" style="8" customWidth="1"/>
    <col min="8972" max="8972" width="10.85546875" style="8" bestFit="1" customWidth="1"/>
    <col min="8973" max="8973" width="34.28515625" style="8" customWidth="1"/>
    <col min="8974" max="8974" width="10.28515625" style="8" bestFit="1" customWidth="1"/>
    <col min="8975" max="9221" width="8.85546875" style="8"/>
    <col min="9222" max="9222" width="4.140625" style="8" customWidth="1"/>
    <col min="9223" max="9223" width="42.85546875" style="8" customWidth="1"/>
    <col min="9224" max="9224" width="4.7109375" style="8" customWidth="1"/>
    <col min="9225" max="9225" width="10.85546875" style="8" customWidth="1"/>
    <col min="9226" max="9226" width="10.7109375" style="8" customWidth="1"/>
    <col min="9227" max="9227" width="7.42578125" style="8" customWidth="1"/>
    <col min="9228" max="9228" width="10.85546875" style="8" bestFit="1" customWidth="1"/>
    <col min="9229" max="9229" width="34.28515625" style="8" customWidth="1"/>
    <col min="9230" max="9230" width="10.28515625" style="8" bestFit="1" customWidth="1"/>
    <col min="9231" max="9477" width="8.85546875" style="8"/>
    <col min="9478" max="9478" width="4.140625" style="8" customWidth="1"/>
    <col min="9479" max="9479" width="42.85546875" style="8" customWidth="1"/>
    <col min="9480" max="9480" width="4.7109375" style="8" customWidth="1"/>
    <col min="9481" max="9481" width="10.85546875" style="8" customWidth="1"/>
    <col min="9482" max="9482" width="10.7109375" style="8" customWidth="1"/>
    <col min="9483" max="9483" width="7.42578125" style="8" customWidth="1"/>
    <col min="9484" max="9484" width="10.85546875" style="8" bestFit="1" customWidth="1"/>
    <col min="9485" max="9485" width="34.28515625" style="8" customWidth="1"/>
    <col min="9486" max="9486" width="10.28515625" style="8" bestFit="1" customWidth="1"/>
    <col min="9487" max="9733" width="8.85546875" style="8"/>
    <col min="9734" max="9734" width="4.140625" style="8" customWidth="1"/>
    <col min="9735" max="9735" width="42.85546875" style="8" customWidth="1"/>
    <col min="9736" max="9736" width="4.7109375" style="8" customWidth="1"/>
    <col min="9737" max="9737" width="10.85546875" style="8" customWidth="1"/>
    <col min="9738" max="9738" width="10.7109375" style="8" customWidth="1"/>
    <col min="9739" max="9739" width="7.42578125" style="8" customWidth="1"/>
    <col min="9740" max="9740" width="10.85546875" style="8" bestFit="1" customWidth="1"/>
    <col min="9741" max="9741" width="34.28515625" style="8" customWidth="1"/>
    <col min="9742" max="9742" width="10.28515625" style="8" bestFit="1" customWidth="1"/>
    <col min="9743" max="9989" width="8.85546875" style="8"/>
    <col min="9990" max="9990" width="4.140625" style="8" customWidth="1"/>
    <col min="9991" max="9991" width="42.85546875" style="8" customWidth="1"/>
    <col min="9992" max="9992" width="4.7109375" style="8" customWidth="1"/>
    <col min="9993" max="9993" width="10.85546875" style="8" customWidth="1"/>
    <col min="9994" max="9994" width="10.7109375" style="8" customWidth="1"/>
    <col min="9995" max="9995" width="7.42578125" style="8" customWidth="1"/>
    <col min="9996" max="9996" width="10.85546875" style="8" bestFit="1" customWidth="1"/>
    <col min="9997" max="9997" width="34.28515625" style="8" customWidth="1"/>
    <col min="9998" max="9998" width="10.28515625" style="8" bestFit="1" customWidth="1"/>
    <col min="9999" max="10245" width="8.85546875" style="8"/>
    <col min="10246" max="10246" width="4.140625" style="8" customWidth="1"/>
    <col min="10247" max="10247" width="42.85546875" style="8" customWidth="1"/>
    <col min="10248" max="10248" width="4.7109375" style="8" customWidth="1"/>
    <col min="10249" max="10249" width="10.85546875" style="8" customWidth="1"/>
    <col min="10250" max="10250" width="10.7109375" style="8" customWidth="1"/>
    <col min="10251" max="10251" width="7.42578125" style="8" customWidth="1"/>
    <col min="10252" max="10252" width="10.85546875" style="8" bestFit="1" customWidth="1"/>
    <col min="10253" max="10253" width="34.28515625" style="8" customWidth="1"/>
    <col min="10254" max="10254" width="10.28515625" style="8" bestFit="1" customWidth="1"/>
    <col min="10255" max="10501" width="8.85546875" style="8"/>
    <col min="10502" max="10502" width="4.140625" style="8" customWidth="1"/>
    <col min="10503" max="10503" width="42.85546875" style="8" customWidth="1"/>
    <col min="10504" max="10504" width="4.7109375" style="8" customWidth="1"/>
    <col min="10505" max="10505" width="10.85546875" style="8" customWidth="1"/>
    <col min="10506" max="10506" width="10.7109375" style="8" customWidth="1"/>
    <col min="10507" max="10507" width="7.42578125" style="8" customWidth="1"/>
    <col min="10508" max="10508" width="10.85546875" style="8" bestFit="1" customWidth="1"/>
    <col min="10509" max="10509" width="34.28515625" style="8" customWidth="1"/>
    <col min="10510" max="10510" width="10.28515625" style="8" bestFit="1" customWidth="1"/>
    <col min="10511" max="10757" width="8.85546875" style="8"/>
    <col min="10758" max="10758" width="4.140625" style="8" customWidth="1"/>
    <col min="10759" max="10759" width="42.85546875" style="8" customWidth="1"/>
    <col min="10760" max="10760" width="4.7109375" style="8" customWidth="1"/>
    <col min="10761" max="10761" width="10.85546875" style="8" customWidth="1"/>
    <col min="10762" max="10762" width="10.7109375" style="8" customWidth="1"/>
    <col min="10763" max="10763" width="7.42578125" style="8" customWidth="1"/>
    <col min="10764" max="10764" width="10.85546875" style="8" bestFit="1" customWidth="1"/>
    <col min="10765" max="10765" width="34.28515625" style="8" customWidth="1"/>
    <col min="10766" max="10766" width="10.28515625" style="8" bestFit="1" customWidth="1"/>
    <col min="10767" max="11013" width="8.85546875" style="8"/>
    <col min="11014" max="11014" width="4.140625" style="8" customWidth="1"/>
    <col min="11015" max="11015" width="42.85546875" style="8" customWidth="1"/>
    <col min="11016" max="11016" width="4.7109375" style="8" customWidth="1"/>
    <col min="11017" max="11017" width="10.85546875" style="8" customWidth="1"/>
    <col min="11018" max="11018" width="10.7109375" style="8" customWidth="1"/>
    <col min="11019" max="11019" width="7.42578125" style="8" customWidth="1"/>
    <col min="11020" max="11020" width="10.85546875" style="8" bestFit="1" customWidth="1"/>
    <col min="11021" max="11021" width="34.28515625" style="8" customWidth="1"/>
    <col min="11022" max="11022" width="10.28515625" style="8" bestFit="1" customWidth="1"/>
    <col min="11023" max="11269" width="8.85546875" style="8"/>
    <col min="11270" max="11270" width="4.140625" style="8" customWidth="1"/>
    <col min="11271" max="11271" width="42.85546875" style="8" customWidth="1"/>
    <col min="11272" max="11272" width="4.7109375" style="8" customWidth="1"/>
    <col min="11273" max="11273" width="10.85546875" style="8" customWidth="1"/>
    <col min="11274" max="11274" width="10.7109375" style="8" customWidth="1"/>
    <col min="11275" max="11275" width="7.42578125" style="8" customWidth="1"/>
    <col min="11276" max="11276" width="10.85546875" style="8" bestFit="1" customWidth="1"/>
    <col min="11277" max="11277" width="34.28515625" style="8" customWidth="1"/>
    <col min="11278" max="11278" width="10.28515625" style="8" bestFit="1" customWidth="1"/>
    <col min="11279" max="11525" width="8.85546875" style="8"/>
    <col min="11526" max="11526" width="4.140625" style="8" customWidth="1"/>
    <col min="11527" max="11527" width="42.85546875" style="8" customWidth="1"/>
    <col min="11528" max="11528" width="4.7109375" style="8" customWidth="1"/>
    <col min="11529" max="11529" width="10.85546875" style="8" customWidth="1"/>
    <col min="11530" max="11530" width="10.7109375" style="8" customWidth="1"/>
    <col min="11531" max="11531" width="7.42578125" style="8" customWidth="1"/>
    <col min="11532" max="11532" width="10.85546875" style="8" bestFit="1" customWidth="1"/>
    <col min="11533" max="11533" width="34.28515625" style="8" customWidth="1"/>
    <col min="11534" max="11534" width="10.28515625" style="8" bestFit="1" customWidth="1"/>
    <col min="11535" max="11781" width="8.85546875" style="8"/>
    <col min="11782" max="11782" width="4.140625" style="8" customWidth="1"/>
    <col min="11783" max="11783" width="42.85546875" style="8" customWidth="1"/>
    <col min="11784" max="11784" width="4.7109375" style="8" customWidth="1"/>
    <col min="11785" max="11785" width="10.85546875" style="8" customWidth="1"/>
    <col min="11786" max="11786" width="10.7109375" style="8" customWidth="1"/>
    <col min="11787" max="11787" width="7.42578125" style="8" customWidth="1"/>
    <col min="11788" max="11788" width="10.85546875" style="8" bestFit="1" customWidth="1"/>
    <col min="11789" max="11789" width="34.28515625" style="8" customWidth="1"/>
    <col min="11790" max="11790" width="10.28515625" style="8" bestFit="1" customWidth="1"/>
    <col min="11791" max="12037" width="8.85546875" style="8"/>
    <col min="12038" max="12038" width="4.140625" style="8" customWidth="1"/>
    <col min="12039" max="12039" width="42.85546875" style="8" customWidth="1"/>
    <col min="12040" max="12040" width="4.7109375" style="8" customWidth="1"/>
    <col min="12041" max="12041" width="10.85546875" style="8" customWidth="1"/>
    <col min="12042" max="12042" width="10.7109375" style="8" customWidth="1"/>
    <col min="12043" max="12043" width="7.42578125" style="8" customWidth="1"/>
    <col min="12044" max="12044" width="10.85546875" style="8" bestFit="1" customWidth="1"/>
    <col min="12045" max="12045" width="34.28515625" style="8" customWidth="1"/>
    <col min="12046" max="12046" width="10.28515625" style="8" bestFit="1" customWidth="1"/>
    <col min="12047" max="12293" width="8.85546875" style="8"/>
    <col min="12294" max="12294" width="4.140625" style="8" customWidth="1"/>
    <col min="12295" max="12295" width="42.85546875" style="8" customWidth="1"/>
    <col min="12296" max="12296" width="4.7109375" style="8" customWidth="1"/>
    <col min="12297" max="12297" width="10.85546875" style="8" customWidth="1"/>
    <col min="12298" max="12298" width="10.7109375" style="8" customWidth="1"/>
    <col min="12299" max="12299" width="7.42578125" style="8" customWidth="1"/>
    <col min="12300" max="12300" width="10.85546875" style="8" bestFit="1" customWidth="1"/>
    <col min="12301" max="12301" width="34.28515625" style="8" customWidth="1"/>
    <col min="12302" max="12302" width="10.28515625" style="8" bestFit="1" customWidth="1"/>
    <col min="12303" max="12549" width="8.85546875" style="8"/>
    <col min="12550" max="12550" width="4.140625" style="8" customWidth="1"/>
    <col min="12551" max="12551" width="42.85546875" style="8" customWidth="1"/>
    <col min="12552" max="12552" width="4.7109375" style="8" customWidth="1"/>
    <col min="12553" max="12553" width="10.85546875" style="8" customWidth="1"/>
    <col min="12554" max="12554" width="10.7109375" style="8" customWidth="1"/>
    <col min="12555" max="12555" width="7.42578125" style="8" customWidth="1"/>
    <col min="12556" max="12556" width="10.85546875" style="8" bestFit="1" customWidth="1"/>
    <col min="12557" max="12557" width="34.28515625" style="8" customWidth="1"/>
    <col min="12558" max="12558" width="10.28515625" style="8" bestFit="1" customWidth="1"/>
    <col min="12559" max="12805" width="8.85546875" style="8"/>
    <col min="12806" max="12806" width="4.140625" style="8" customWidth="1"/>
    <col min="12807" max="12807" width="42.85546875" style="8" customWidth="1"/>
    <col min="12808" max="12808" width="4.7109375" style="8" customWidth="1"/>
    <col min="12809" max="12809" width="10.85546875" style="8" customWidth="1"/>
    <col min="12810" max="12810" width="10.7109375" style="8" customWidth="1"/>
    <col min="12811" max="12811" width="7.42578125" style="8" customWidth="1"/>
    <col min="12812" max="12812" width="10.85546875" style="8" bestFit="1" customWidth="1"/>
    <col min="12813" max="12813" width="34.28515625" style="8" customWidth="1"/>
    <col min="12814" max="12814" width="10.28515625" style="8" bestFit="1" customWidth="1"/>
    <col min="12815" max="13061" width="8.85546875" style="8"/>
    <col min="13062" max="13062" width="4.140625" style="8" customWidth="1"/>
    <col min="13063" max="13063" width="42.85546875" style="8" customWidth="1"/>
    <col min="13064" max="13064" width="4.7109375" style="8" customWidth="1"/>
    <col min="13065" max="13065" width="10.85546875" style="8" customWidth="1"/>
    <col min="13066" max="13066" width="10.7109375" style="8" customWidth="1"/>
    <col min="13067" max="13067" width="7.42578125" style="8" customWidth="1"/>
    <col min="13068" max="13068" width="10.85546875" style="8" bestFit="1" customWidth="1"/>
    <col min="13069" max="13069" width="34.28515625" style="8" customWidth="1"/>
    <col min="13070" max="13070" width="10.28515625" style="8" bestFit="1" customWidth="1"/>
    <col min="13071" max="13317" width="8.85546875" style="8"/>
    <col min="13318" max="13318" width="4.140625" style="8" customWidth="1"/>
    <col min="13319" max="13319" width="42.85546875" style="8" customWidth="1"/>
    <col min="13320" max="13320" width="4.7109375" style="8" customWidth="1"/>
    <col min="13321" max="13321" width="10.85546875" style="8" customWidth="1"/>
    <col min="13322" max="13322" width="10.7109375" style="8" customWidth="1"/>
    <col min="13323" max="13323" width="7.42578125" style="8" customWidth="1"/>
    <col min="13324" max="13324" width="10.85546875" style="8" bestFit="1" customWidth="1"/>
    <col min="13325" max="13325" width="34.28515625" style="8" customWidth="1"/>
    <col min="13326" max="13326" width="10.28515625" style="8" bestFit="1" customWidth="1"/>
    <col min="13327" max="13573" width="8.85546875" style="8"/>
    <col min="13574" max="13574" width="4.140625" style="8" customWidth="1"/>
    <col min="13575" max="13575" width="42.85546875" style="8" customWidth="1"/>
    <col min="13576" max="13576" width="4.7109375" style="8" customWidth="1"/>
    <col min="13577" max="13577" width="10.85546875" style="8" customWidth="1"/>
    <col min="13578" max="13578" width="10.7109375" style="8" customWidth="1"/>
    <col min="13579" max="13579" width="7.42578125" style="8" customWidth="1"/>
    <col min="13580" max="13580" width="10.85546875" style="8" bestFit="1" customWidth="1"/>
    <col min="13581" max="13581" width="34.28515625" style="8" customWidth="1"/>
    <col min="13582" max="13582" width="10.28515625" style="8" bestFit="1" customWidth="1"/>
    <col min="13583" max="13829" width="8.85546875" style="8"/>
    <col min="13830" max="13830" width="4.140625" style="8" customWidth="1"/>
    <col min="13831" max="13831" width="42.85546875" style="8" customWidth="1"/>
    <col min="13832" max="13832" width="4.7109375" style="8" customWidth="1"/>
    <col min="13833" max="13833" width="10.85546875" style="8" customWidth="1"/>
    <col min="13834" max="13834" width="10.7109375" style="8" customWidth="1"/>
    <col min="13835" max="13835" width="7.42578125" style="8" customWidth="1"/>
    <col min="13836" max="13836" width="10.85546875" style="8" bestFit="1" customWidth="1"/>
    <col min="13837" max="13837" width="34.28515625" style="8" customWidth="1"/>
    <col min="13838" max="13838" width="10.28515625" style="8" bestFit="1" customWidth="1"/>
    <col min="13839" max="14085" width="8.85546875" style="8"/>
    <col min="14086" max="14086" width="4.140625" style="8" customWidth="1"/>
    <col min="14087" max="14087" width="42.85546875" style="8" customWidth="1"/>
    <col min="14088" max="14088" width="4.7109375" style="8" customWidth="1"/>
    <col min="14089" max="14089" width="10.85546875" style="8" customWidth="1"/>
    <col min="14090" max="14090" width="10.7109375" style="8" customWidth="1"/>
    <col min="14091" max="14091" width="7.42578125" style="8" customWidth="1"/>
    <col min="14092" max="14092" width="10.85546875" style="8" bestFit="1" customWidth="1"/>
    <col min="14093" max="14093" width="34.28515625" style="8" customWidth="1"/>
    <col min="14094" max="14094" width="10.28515625" style="8" bestFit="1" customWidth="1"/>
    <col min="14095" max="14341" width="8.85546875" style="8"/>
    <col min="14342" max="14342" width="4.140625" style="8" customWidth="1"/>
    <col min="14343" max="14343" width="42.85546875" style="8" customWidth="1"/>
    <col min="14344" max="14344" width="4.7109375" style="8" customWidth="1"/>
    <col min="14345" max="14345" width="10.85546875" style="8" customWidth="1"/>
    <col min="14346" max="14346" width="10.7109375" style="8" customWidth="1"/>
    <col min="14347" max="14347" width="7.42578125" style="8" customWidth="1"/>
    <col min="14348" max="14348" width="10.85546875" style="8" bestFit="1" customWidth="1"/>
    <col min="14349" max="14349" width="34.28515625" style="8" customWidth="1"/>
    <col min="14350" max="14350" width="10.28515625" style="8" bestFit="1" customWidth="1"/>
    <col min="14351" max="14597" width="8.85546875" style="8"/>
    <col min="14598" max="14598" width="4.140625" style="8" customWidth="1"/>
    <col min="14599" max="14599" width="42.85546875" style="8" customWidth="1"/>
    <col min="14600" max="14600" width="4.7109375" style="8" customWidth="1"/>
    <col min="14601" max="14601" width="10.85546875" style="8" customWidth="1"/>
    <col min="14602" max="14602" width="10.7109375" style="8" customWidth="1"/>
    <col min="14603" max="14603" width="7.42578125" style="8" customWidth="1"/>
    <col min="14604" max="14604" width="10.85546875" style="8" bestFit="1" customWidth="1"/>
    <col min="14605" max="14605" width="34.28515625" style="8" customWidth="1"/>
    <col min="14606" max="14606" width="10.28515625" style="8" bestFit="1" customWidth="1"/>
    <col min="14607" max="14853" width="8.85546875" style="8"/>
    <col min="14854" max="14854" width="4.140625" style="8" customWidth="1"/>
    <col min="14855" max="14855" width="42.85546875" style="8" customWidth="1"/>
    <col min="14856" max="14856" width="4.7109375" style="8" customWidth="1"/>
    <col min="14857" max="14857" width="10.85546875" style="8" customWidth="1"/>
    <col min="14858" max="14858" width="10.7109375" style="8" customWidth="1"/>
    <col min="14859" max="14859" width="7.42578125" style="8" customWidth="1"/>
    <col min="14860" max="14860" width="10.85546875" style="8" bestFit="1" customWidth="1"/>
    <col min="14861" max="14861" width="34.28515625" style="8" customWidth="1"/>
    <col min="14862" max="14862" width="10.28515625" style="8" bestFit="1" customWidth="1"/>
    <col min="14863" max="15109" width="8.85546875" style="8"/>
    <col min="15110" max="15110" width="4.140625" style="8" customWidth="1"/>
    <col min="15111" max="15111" width="42.85546875" style="8" customWidth="1"/>
    <col min="15112" max="15112" width="4.7109375" style="8" customWidth="1"/>
    <col min="15113" max="15113" width="10.85546875" style="8" customWidth="1"/>
    <col min="15114" max="15114" width="10.7109375" style="8" customWidth="1"/>
    <col min="15115" max="15115" width="7.42578125" style="8" customWidth="1"/>
    <col min="15116" max="15116" width="10.85546875" style="8" bestFit="1" customWidth="1"/>
    <col min="15117" max="15117" width="34.28515625" style="8" customWidth="1"/>
    <col min="15118" max="15118" width="10.28515625" style="8" bestFit="1" customWidth="1"/>
    <col min="15119" max="15365" width="8.85546875" style="8"/>
    <col min="15366" max="15366" width="4.140625" style="8" customWidth="1"/>
    <col min="15367" max="15367" width="42.85546875" style="8" customWidth="1"/>
    <col min="15368" max="15368" width="4.7109375" style="8" customWidth="1"/>
    <col min="15369" max="15369" width="10.85546875" style="8" customWidth="1"/>
    <col min="15370" max="15370" width="10.7109375" style="8" customWidth="1"/>
    <col min="15371" max="15371" width="7.42578125" style="8" customWidth="1"/>
    <col min="15372" max="15372" width="10.85546875" style="8" bestFit="1" customWidth="1"/>
    <col min="15373" max="15373" width="34.28515625" style="8" customWidth="1"/>
    <col min="15374" max="15374" width="10.28515625" style="8" bestFit="1" customWidth="1"/>
    <col min="15375" max="15621" width="8.85546875" style="8"/>
    <col min="15622" max="15622" width="4.140625" style="8" customWidth="1"/>
    <col min="15623" max="15623" width="42.85546875" style="8" customWidth="1"/>
    <col min="15624" max="15624" width="4.7109375" style="8" customWidth="1"/>
    <col min="15625" max="15625" width="10.85546875" style="8" customWidth="1"/>
    <col min="15626" max="15626" width="10.7109375" style="8" customWidth="1"/>
    <col min="15627" max="15627" width="7.42578125" style="8" customWidth="1"/>
    <col min="15628" max="15628" width="10.85546875" style="8" bestFit="1" customWidth="1"/>
    <col min="15629" max="15629" width="34.28515625" style="8" customWidth="1"/>
    <col min="15630" max="15630" width="10.28515625" style="8" bestFit="1" customWidth="1"/>
    <col min="15631" max="15877" width="8.85546875" style="8"/>
    <col min="15878" max="15878" width="4.140625" style="8" customWidth="1"/>
    <col min="15879" max="15879" width="42.85546875" style="8" customWidth="1"/>
    <col min="15880" max="15880" width="4.7109375" style="8" customWidth="1"/>
    <col min="15881" max="15881" width="10.85546875" style="8" customWidth="1"/>
    <col min="15882" max="15882" width="10.7109375" style="8" customWidth="1"/>
    <col min="15883" max="15883" width="7.42578125" style="8" customWidth="1"/>
    <col min="15884" max="15884" width="10.85546875" style="8" bestFit="1" customWidth="1"/>
    <col min="15885" max="15885" width="34.28515625" style="8" customWidth="1"/>
    <col min="15886" max="15886" width="10.28515625" style="8" bestFit="1" customWidth="1"/>
    <col min="15887" max="16133" width="8.85546875" style="8"/>
    <col min="16134" max="16134" width="4.140625" style="8" customWidth="1"/>
    <col min="16135" max="16135" width="42.85546875" style="8" customWidth="1"/>
    <col min="16136" max="16136" width="4.7109375" style="8" customWidth="1"/>
    <col min="16137" max="16137" width="10.85546875" style="8" customWidth="1"/>
    <col min="16138" max="16138" width="10.7109375" style="8" customWidth="1"/>
    <col min="16139" max="16139" width="7.42578125" style="8" customWidth="1"/>
    <col min="16140" max="16140" width="10.85546875" style="8" bestFit="1" customWidth="1"/>
    <col min="16141" max="16141" width="34.28515625" style="8" customWidth="1"/>
    <col min="16142" max="16142" width="10.28515625" style="8" bestFit="1" customWidth="1"/>
    <col min="16143" max="16384" width="8.85546875" style="8"/>
  </cols>
  <sheetData>
    <row r="2" spans="1:22" ht="11.25" customHeight="1" x14ac:dyDescent="0.25">
      <c r="A2"/>
    </row>
    <row r="3" spans="1:22" ht="6.75" customHeight="1" x14ac:dyDescent="0.2"/>
    <row r="5" spans="1:22" ht="19.5" customHeight="1" x14ac:dyDescent="0.2"/>
    <row r="6" spans="1:22" ht="12.75" x14ac:dyDescent="0.2">
      <c r="A6" s="19" t="s">
        <v>70</v>
      </c>
      <c r="B6" s="60"/>
      <c r="D6" s="95">
        <v>46083</v>
      </c>
    </row>
    <row r="7" spans="1:22" ht="11.25" customHeight="1" x14ac:dyDescent="0.25">
      <c r="A7" s="20" t="s">
        <v>71</v>
      </c>
      <c r="B7" s="60"/>
      <c r="C7" s="44"/>
      <c r="D7" s="45"/>
    </row>
    <row r="8" spans="1:22" ht="13.5" customHeight="1" thickBot="1" x14ac:dyDescent="0.25"/>
    <row r="9" spans="1:22" s="28" customFormat="1" ht="31.5" customHeight="1" x14ac:dyDescent="0.25">
      <c r="A9" s="24" t="s">
        <v>0</v>
      </c>
      <c r="B9" s="61" t="s">
        <v>1</v>
      </c>
      <c r="C9" s="25" t="s">
        <v>2</v>
      </c>
      <c r="D9" s="25" t="s">
        <v>73</v>
      </c>
      <c r="E9" s="26" t="s">
        <v>3</v>
      </c>
      <c r="F9" s="26" t="s">
        <v>72</v>
      </c>
      <c r="G9" s="78" t="s">
        <v>235</v>
      </c>
      <c r="H9" s="27">
        <v>46082</v>
      </c>
      <c r="I9" s="27">
        <v>46113</v>
      </c>
      <c r="J9" s="27">
        <v>46143</v>
      </c>
      <c r="K9" s="27">
        <v>46174</v>
      </c>
      <c r="L9" s="27">
        <v>46204</v>
      </c>
      <c r="M9" s="27">
        <v>46235</v>
      </c>
      <c r="N9" s="27">
        <v>46266</v>
      </c>
      <c r="O9" s="27">
        <v>46296</v>
      </c>
      <c r="P9" s="27">
        <v>46327</v>
      </c>
      <c r="Q9" s="27">
        <v>46357</v>
      </c>
      <c r="R9" s="27">
        <v>46388</v>
      </c>
      <c r="S9" s="27">
        <v>46419</v>
      </c>
      <c r="T9" s="27">
        <v>46447</v>
      </c>
      <c r="U9" s="55">
        <v>46478</v>
      </c>
    </row>
    <row r="10" spans="1:22" ht="12.75" x14ac:dyDescent="0.2">
      <c r="A10" s="38" t="s">
        <v>31</v>
      </c>
      <c r="B10" s="14" t="s">
        <v>205</v>
      </c>
      <c r="C10" s="6">
        <v>72</v>
      </c>
      <c r="D10" s="37"/>
      <c r="E10" s="36" t="s">
        <v>210</v>
      </c>
      <c r="F10" s="36" t="s">
        <v>210</v>
      </c>
      <c r="G10" s="36"/>
      <c r="H10" s="35"/>
      <c r="I10" s="35"/>
      <c r="J10" s="35"/>
      <c r="K10" s="52"/>
      <c r="L10" s="52"/>
      <c r="M10" s="52">
        <v>5000</v>
      </c>
      <c r="N10" s="52"/>
      <c r="O10" s="52"/>
      <c r="P10" s="52"/>
      <c r="Q10" s="52"/>
      <c r="R10" s="42"/>
      <c r="S10" s="42"/>
      <c r="T10" s="42"/>
      <c r="U10" s="56"/>
    </row>
    <row r="11" spans="1:22" ht="12.75" x14ac:dyDescent="0.2">
      <c r="A11" s="73" t="s">
        <v>4</v>
      </c>
      <c r="B11" s="46" t="s">
        <v>9</v>
      </c>
      <c r="C11" s="6">
        <v>72</v>
      </c>
      <c r="D11" s="4"/>
      <c r="E11" s="23">
        <v>1.65</v>
      </c>
      <c r="F11" s="23">
        <f t="shared" ref="F11:F42" si="0">IFERROR((C11*D11)+(C11*E11),0)</f>
        <v>118.8</v>
      </c>
      <c r="G11" s="79"/>
      <c r="H11" s="7"/>
      <c r="I11" s="7"/>
      <c r="J11" s="7"/>
      <c r="K11" s="7"/>
      <c r="L11" s="7"/>
      <c r="M11" s="7"/>
      <c r="N11" s="7"/>
      <c r="O11" s="7"/>
      <c r="P11" s="7"/>
      <c r="Q11" s="7"/>
      <c r="R11" s="42"/>
      <c r="S11" s="42"/>
      <c r="T11" s="42"/>
      <c r="U11" s="56"/>
    </row>
    <row r="12" spans="1:22" ht="12.75" x14ac:dyDescent="0.2">
      <c r="A12" s="74" t="s">
        <v>4</v>
      </c>
      <c r="B12" s="46" t="s">
        <v>74</v>
      </c>
      <c r="C12" s="6">
        <v>72</v>
      </c>
      <c r="D12" s="4">
        <v>0.25</v>
      </c>
      <c r="E12" s="29">
        <v>1.64</v>
      </c>
      <c r="F12" s="23">
        <f t="shared" si="0"/>
        <v>136.07999999999998</v>
      </c>
      <c r="G12" s="79"/>
      <c r="H12" s="34"/>
      <c r="I12" s="34"/>
      <c r="J12" s="34"/>
      <c r="K12" s="34"/>
      <c r="L12" s="34">
        <v>1500</v>
      </c>
      <c r="M12" s="34"/>
      <c r="N12" s="34"/>
      <c r="O12" s="34"/>
      <c r="P12" s="34"/>
      <c r="Q12" s="34"/>
      <c r="R12" s="42"/>
      <c r="S12" s="42"/>
      <c r="T12" s="42"/>
      <c r="U12" s="56"/>
    </row>
    <row r="13" spans="1:22" ht="12.75" x14ac:dyDescent="0.2">
      <c r="A13" s="74" t="s">
        <v>4</v>
      </c>
      <c r="B13" s="40" t="s">
        <v>76</v>
      </c>
      <c r="C13" s="1">
        <v>72</v>
      </c>
      <c r="D13" s="15">
        <v>0.1</v>
      </c>
      <c r="E13" s="23">
        <v>1.64</v>
      </c>
      <c r="F13" s="23">
        <f t="shared" si="0"/>
        <v>125.28</v>
      </c>
      <c r="G13" s="81"/>
      <c r="H13" s="32"/>
      <c r="I13" s="32"/>
      <c r="J13" s="32"/>
      <c r="K13" s="32"/>
      <c r="L13" s="34"/>
      <c r="M13" s="34"/>
      <c r="N13" s="34"/>
      <c r="O13" s="34"/>
      <c r="P13" s="34">
        <v>1000</v>
      </c>
      <c r="Q13" s="34"/>
      <c r="R13" s="42"/>
      <c r="S13" s="42"/>
      <c r="T13" s="42"/>
      <c r="U13" s="56"/>
    </row>
    <row r="14" spans="1:22" ht="12.75" x14ac:dyDescent="0.2">
      <c r="A14" s="73" t="s">
        <v>4</v>
      </c>
      <c r="B14" s="62" t="s">
        <v>5</v>
      </c>
      <c r="C14" s="2">
        <v>72</v>
      </c>
      <c r="D14" s="4"/>
      <c r="E14" s="23">
        <v>1.65</v>
      </c>
      <c r="F14" s="23">
        <f t="shared" si="0"/>
        <v>118.8</v>
      </c>
      <c r="G14" s="81"/>
      <c r="H14" s="96"/>
      <c r="I14" s="96"/>
      <c r="J14" s="96"/>
      <c r="K14" s="96"/>
      <c r="L14" s="3"/>
      <c r="M14" s="3"/>
      <c r="N14" s="3"/>
      <c r="O14" s="3"/>
      <c r="P14" s="3"/>
      <c r="Q14" s="3"/>
      <c r="R14" s="42"/>
      <c r="S14" s="42"/>
      <c r="T14" s="42"/>
      <c r="U14" s="56"/>
    </row>
    <row r="15" spans="1:22" s="11" customFormat="1" ht="12.75" x14ac:dyDescent="0.2">
      <c r="A15" s="73" t="s">
        <v>4</v>
      </c>
      <c r="B15" s="62" t="s">
        <v>6</v>
      </c>
      <c r="C15" s="2">
        <v>72</v>
      </c>
      <c r="D15" s="4"/>
      <c r="E15" s="23">
        <v>1.65</v>
      </c>
      <c r="F15" s="23">
        <f t="shared" si="0"/>
        <v>118.8</v>
      </c>
      <c r="G15" s="81"/>
      <c r="H15" s="96"/>
      <c r="I15" s="96"/>
      <c r="J15" s="96"/>
      <c r="K15" s="96"/>
      <c r="L15" s="3"/>
      <c r="M15" s="3"/>
      <c r="N15" s="3"/>
      <c r="O15" s="3"/>
      <c r="P15" s="3"/>
      <c r="Q15" s="3"/>
      <c r="R15" s="42"/>
      <c r="S15" s="42"/>
      <c r="T15" s="42"/>
      <c r="U15" s="56"/>
      <c r="V15" s="8"/>
    </row>
    <row r="16" spans="1:22" ht="12.75" x14ac:dyDescent="0.2">
      <c r="A16" s="73" t="s">
        <v>4</v>
      </c>
      <c r="B16" s="62" t="s">
        <v>7</v>
      </c>
      <c r="C16" s="2">
        <v>72</v>
      </c>
      <c r="D16" s="4"/>
      <c r="E16" s="23">
        <v>1.65</v>
      </c>
      <c r="F16" s="23">
        <f t="shared" si="0"/>
        <v>118.8</v>
      </c>
      <c r="G16" s="81"/>
      <c r="H16" s="96"/>
      <c r="I16" s="96">
        <v>576</v>
      </c>
      <c r="J16" s="96"/>
      <c r="K16" s="96"/>
      <c r="L16" s="3"/>
      <c r="M16" s="3"/>
      <c r="N16" s="3"/>
      <c r="O16" s="3"/>
      <c r="P16" s="3"/>
      <c r="Q16" s="3"/>
      <c r="R16" s="42"/>
      <c r="S16" s="42"/>
      <c r="T16" s="42"/>
      <c r="U16" s="56"/>
      <c r="V16" s="11"/>
    </row>
    <row r="17" spans="1:22" ht="12.75" x14ac:dyDescent="0.2">
      <c r="A17" s="73" t="s">
        <v>4</v>
      </c>
      <c r="B17" s="62" t="s">
        <v>8</v>
      </c>
      <c r="C17" s="2">
        <v>72</v>
      </c>
      <c r="D17" s="4"/>
      <c r="E17" s="23">
        <v>1.65</v>
      </c>
      <c r="F17" s="23">
        <f t="shared" si="0"/>
        <v>118.8</v>
      </c>
      <c r="G17" s="81"/>
      <c r="H17" s="96">
        <v>648</v>
      </c>
      <c r="I17" s="96"/>
      <c r="J17" s="96">
        <v>2160</v>
      </c>
      <c r="K17" s="96"/>
      <c r="L17" s="3">
        <v>1872</v>
      </c>
      <c r="M17" s="3"/>
      <c r="N17" s="3"/>
      <c r="O17" s="3"/>
      <c r="P17" s="3"/>
      <c r="Q17" s="3"/>
      <c r="R17" s="42"/>
      <c r="S17" s="42"/>
      <c r="T17" s="42"/>
      <c r="U17" s="56"/>
    </row>
    <row r="18" spans="1:22" ht="12.75" x14ac:dyDescent="0.2">
      <c r="A18" s="74" t="s">
        <v>4</v>
      </c>
      <c r="B18" s="40" t="s">
        <v>223</v>
      </c>
      <c r="C18" s="1">
        <v>72</v>
      </c>
      <c r="D18" s="15">
        <v>0.3</v>
      </c>
      <c r="E18" s="23">
        <v>1.64</v>
      </c>
      <c r="F18" s="23">
        <f t="shared" si="0"/>
        <v>139.68</v>
      </c>
      <c r="G18" s="81"/>
      <c r="H18" s="32"/>
      <c r="I18" s="32"/>
      <c r="J18" s="32"/>
      <c r="K18" s="32"/>
      <c r="L18" s="34">
        <v>3476</v>
      </c>
      <c r="M18" s="34"/>
      <c r="N18" s="34"/>
      <c r="O18" s="34"/>
      <c r="P18" s="34"/>
      <c r="Q18" s="34"/>
      <c r="R18" s="42">
        <v>2000</v>
      </c>
      <c r="S18" s="42"/>
      <c r="T18" s="42"/>
      <c r="U18" s="56"/>
    </row>
    <row r="19" spans="1:22" ht="12.75" x14ac:dyDescent="0.2">
      <c r="A19" s="74" t="s">
        <v>4</v>
      </c>
      <c r="B19" s="40" t="s">
        <v>77</v>
      </c>
      <c r="C19" s="1">
        <v>72</v>
      </c>
      <c r="D19" s="15">
        <v>0.25</v>
      </c>
      <c r="E19" s="23">
        <v>1.64</v>
      </c>
      <c r="F19" s="23">
        <f t="shared" si="0"/>
        <v>136.07999999999998</v>
      </c>
      <c r="G19" s="81"/>
      <c r="H19" s="32"/>
      <c r="I19" s="32"/>
      <c r="J19" s="32"/>
      <c r="K19" s="32"/>
      <c r="L19" s="34">
        <v>500</v>
      </c>
      <c r="M19" s="34"/>
      <c r="N19" s="34"/>
      <c r="O19" s="34"/>
      <c r="P19" s="34"/>
      <c r="Q19" s="34"/>
      <c r="R19" s="42"/>
      <c r="S19" s="42"/>
      <c r="T19" s="42"/>
      <c r="U19" s="56"/>
    </row>
    <row r="20" spans="1:22" ht="12.75" x14ac:dyDescent="0.2">
      <c r="A20" s="74" t="s">
        <v>4</v>
      </c>
      <c r="B20" s="40" t="s">
        <v>78</v>
      </c>
      <c r="C20" s="1">
        <v>72</v>
      </c>
      <c r="D20" s="15">
        <v>0.25</v>
      </c>
      <c r="E20" s="23">
        <v>1.64</v>
      </c>
      <c r="F20" s="23">
        <f t="shared" si="0"/>
        <v>136.07999999999998</v>
      </c>
      <c r="G20" s="79"/>
      <c r="H20" s="34"/>
      <c r="I20" s="34"/>
      <c r="J20" s="34"/>
      <c r="K20" s="34"/>
      <c r="L20" s="34"/>
      <c r="M20" s="34"/>
      <c r="N20" s="34"/>
      <c r="O20" s="34"/>
      <c r="P20" s="34">
        <v>7000</v>
      </c>
      <c r="Q20" s="34"/>
      <c r="R20" s="42"/>
      <c r="S20" s="42"/>
      <c r="T20" s="42"/>
      <c r="U20" s="56"/>
    </row>
    <row r="21" spans="1:22" ht="12.75" x14ac:dyDescent="0.2">
      <c r="A21" s="73" t="s">
        <v>4</v>
      </c>
      <c r="B21" s="46" t="s">
        <v>10</v>
      </c>
      <c r="C21" s="6">
        <v>72</v>
      </c>
      <c r="D21" s="4"/>
      <c r="E21" s="23">
        <v>0.5</v>
      </c>
      <c r="F21" s="23">
        <f t="shared" si="0"/>
        <v>36</v>
      </c>
      <c r="G21" s="79"/>
      <c r="H21" s="7">
        <v>2520</v>
      </c>
      <c r="I21" s="7"/>
      <c r="J21" s="7"/>
      <c r="K21" s="7"/>
      <c r="L21" s="7"/>
      <c r="M21" s="7">
        <v>5472</v>
      </c>
      <c r="N21" s="7"/>
      <c r="O21" s="7"/>
      <c r="P21" s="7"/>
      <c r="Q21" s="7"/>
      <c r="R21" s="42"/>
      <c r="S21" s="42"/>
      <c r="T21" s="42"/>
      <c r="U21" s="56"/>
    </row>
    <row r="22" spans="1:22" ht="12.75" x14ac:dyDescent="0.2">
      <c r="A22" s="73" t="s">
        <v>4</v>
      </c>
      <c r="B22" s="63" t="s">
        <v>11</v>
      </c>
      <c r="C22" s="6">
        <v>72</v>
      </c>
      <c r="D22" s="15">
        <v>0.25</v>
      </c>
      <c r="E22" s="23">
        <v>1.65</v>
      </c>
      <c r="F22" s="23">
        <f t="shared" si="0"/>
        <v>136.80000000000001</v>
      </c>
      <c r="G22" s="79"/>
      <c r="H22" s="7"/>
      <c r="I22" s="7"/>
      <c r="J22" s="7"/>
      <c r="K22" s="7"/>
      <c r="L22" s="7"/>
      <c r="M22" s="7">
        <v>288</v>
      </c>
      <c r="N22" s="7"/>
      <c r="O22" s="7"/>
      <c r="P22" s="7"/>
      <c r="Q22" s="7"/>
      <c r="R22" s="42"/>
      <c r="S22" s="42"/>
      <c r="T22" s="42"/>
      <c r="U22" s="56"/>
    </row>
    <row r="23" spans="1:22" ht="12.75" x14ac:dyDescent="0.2">
      <c r="A23" s="74" t="s">
        <v>4</v>
      </c>
      <c r="B23" s="40" t="s">
        <v>79</v>
      </c>
      <c r="C23" s="1">
        <v>72</v>
      </c>
      <c r="D23" s="15">
        <v>0.25</v>
      </c>
      <c r="E23" s="23">
        <v>1.64</v>
      </c>
      <c r="F23" s="23">
        <f t="shared" si="0"/>
        <v>136.07999999999998</v>
      </c>
      <c r="G23" s="79"/>
      <c r="H23" s="34"/>
      <c r="I23" s="34"/>
      <c r="J23" s="34"/>
      <c r="K23" s="34"/>
      <c r="L23" s="34"/>
      <c r="M23" s="34"/>
      <c r="N23" s="34"/>
      <c r="O23" s="34"/>
      <c r="P23" s="34"/>
      <c r="Q23" s="34"/>
      <c r="R23" s="42"/>
      <c r="S23" s="42"/>
      <c r="T23" s="42"/>
      <c r="U23" s="56"/>
    </row>
    <row r="24" spans="1:22" s="12" customFormat="1" ht="12.75" x14ac:dyDescent="0.2">
      <c r="A24" s="73" t="s">
        <v>4</v>
      </c>
      <c r="B24" s="46" t="s">
        <v>12</v>
      </c>
      <c r="C24" s="6">
        <v>72</v>
      </c>
      <c r="D24" s="4"/>
      <c r="E24" s="23">
        <v>1.65</v>
      </c>
      <c r="F24" s="23">
        <f t="shared" si="0"/>
        <v>118.8</v>
      </c>
      <c r="G24" s="79"/>
      <c r="H24" s="7">
        <v>2664</v>
      </c>
      <c r="I24" s="7"/>
      <c r="J24" s="7"/>
      <c r="K24" s="7"/>
      <c r="L24" s="7">
        <v>1800</v>
      </c>
      <c r="M24" s="7"/>
      <c r="N24" s="7"/>
      <c r="O24" s="7"/>
      <c r="P24" s="7"/>
      <c r="Q24" s="7"/>
      <c r="R24" s="42"/>
      <c r="S24" s="42"/>
      <c r="T24" s="42"/>
      <c r="U24" s="56"/>
      <c r="V24" s="8"/>
    </row>
    <row r="25" spans="1:22" ht="12.75" x14ac:dyDescent="0.2">
      <c r="A25" s="74" t="s">
        <v>4</v>
      </c>
      <c r="B25" s="40" t="s">
        <v>80</v>
      </c>
      <c r="C25" s="1">
        <v>72</v>
      </c>
      <c r="D25" s="15">
        <v>0.3</v>
      </c>
      <c r="E25" s="23">
        <v>1.64</v>
      </c>
      <c r="F25" s="23">
        <f t="shared" si="0"/>
        <v>139.68</v>
      </c>
      <c r="G25" s="79"/>
      <c r="H25" s="34"/>
      <c r="I25" s="34"/>
      <c r="J25" s="34"/>
      <c r="K25" s="34"/>
      <c r="L25" s="34"/>
      <c r="M25" s="34"/>
      <c r="N25" s="34"/>
      <c r="O25" s="34"/>
      <c r="P25" s="34"/>
      <c r="Q25" s="34"/>
      <c r="R25" s="42"/>
      <c r="S25" s="42"/>
      <c r="T25" s="42"/>
      <c r="U25" s="56"/>
      <c r="V25" s="12"/>
    </row>
    <row r="26" spans="1:22" ht="12.75" x14ac:dyDescent="0.2">
      <c r="A26" s="73" t="s">
        <v>4</v>
      </c>
      <c r="B26" s="64" t="s">
        <v>13</v>
      </c>
      <c r="C26" s="6">
        <v>72</v>
      </c>
      <c r="D26" s="15">
        <v>0.25</v>
      </c>
      <c r="E26" s="23">
        <v>1.65</v>
      </c>
      <c r="F26" s="23">
        <f t="shared" si="0"/>
        <v>136.80000000000001</v>
      </c>
      <c r="G26" s="79"/>
      <c r="H26" s="7"/>
      <c r="I26" s="7"/>
      <c r="J26" s="7"/>
      <c r="K26" s="7"/>
      <c r="L26" s="7">
        <v>1224</v>
      </c>
      <c r="M26" s="7"/>
      <c r="N26" s="7">
        <v>5040</v>
      </c>
      <c r="O26" s="7"/>
      <c r="P26" s="7"/>
      <c r="Q26" s="7"/>
      <c r="R26" s="42"/>
      <c r="S26" s="42"/>
      <c r="T26" s="42"/>
      <c r="U26" s="56"/>
    </row>
    <row r="27" spans="1:22" s="10" customFormat="1" ht="12.75" x14ac:dyDescent="0.2">
      <c r="A27" s="73" t="s">
        <v>14</v>
      </c>
      <c r="B27" s="46" t="s">
        <v>18</v>
      </c>
      <c r="C27" s="6">
        <v>72</v>
      </c>
      <c r="D27" s="4"/>
      <c r="E27" s="23">
        <v>2.08</v>
      </c>
      <c r="F27" s="23">
        <f t="shared" si="0"/>
        <v>149.76</v>
      </c>
      <c r="G27" s="79"/>
      <c r="H27" s="7"/>
      <c r="I27" s="7"/>
      <c r="J27" s="7"/>
      <c r="K27" s="7"/>
      <c r="L27" s="7"/>
      <c r="M27" s="7"/>
      <c r="N27" s="7"/>
      <c r="O27" s="7"/>
      <c r="P27" s="7">
        <v>1008</v>
      </c>
      <c r="Q27" s="7">
        <v>1008</v>
      </c>
      <c r="R27" s="42"/>
      <c r="S27" s="42"/>
      <c r="T27" s="42"/>
      <c r="U27" s="56"/>
      <c r="V27" s="8"/>
    </row>
    <row r="28" spans="1:22" ht="12.75" x14ac:dyDescent="0.2">
      <c r="A28" s="73" t="s">
        <v>14</v>
      </c>
      <c r="B28" s="64" t="s">
        <v>15</v>
      </c>
      <c r="C28" s="6">
        <v>72</v>
      </c>
      <c r="D28" s="31"/>
      <c r="E28" s="29">
        <v>1.79</v>
      </c>
      <c r="F28" s="23">
        <f t="shared" si="0"/>
        <v>128.88</v>
      </c>
      <c r="G28" s="79"/>
      <c r="H28" s="7"/>
      <c r="I28" s="7"/>
      <c r="J28" s="7"/>
      <c r="K28" s="7"/>
      <c r="L28" s="7"/>
      <c r="M28" s="7"/>
      <c r="N28" s="7"/>
      <c r="O28" s="7"/>
      <c r="P28" s="7"/>
      <c r="Q28" s="7">
        <v>1008</v>
      </c>
      <c r="R28" s="42"/>
      <c r="S28" s="42"/>
      <c r="T28" s="42"/>
      <c r="U28" s="56"/>
      <c r="V28" s="10"/>
    </row>
    <row r="29" spans="1:22" ht="12.75" x14ac:dyDescent="0.2">
      <c r="A29" s="73" t="s">
        <v>14</v>
      </c>
      <c r="B29" s="64" t="s">
        <v>15</v>
      </c>
      <c r="C29" s="6" t="s">
        <v>16</v>
      </c>
      <c r="D29" s="31"/>
      <c r="E29" s="29">
        <v>0.95</v>
      </c>
      <c r="F29" s="23">
        <f t="shared" si="0"/>
        <v>0</v>
      </c>
      <c r="G29" s="80"/>
      <c r="H29" s="7"/>
      <c r="I29" s="7"/>
      <c r="J29" s="7"/>
      <c r="K29" s="7"/>
      <c r="L29" s="7"/>
      <c r="M29" s="7"/>
      <c r="N29" s="7"/>
      <c r="O29" s="7"/>
      <c r="P29" s="7"/>
      <c r="Q29" s="7"/>
      <c r="R29" s="42"/>
      <c r="S29" s="42"/>
      <c r="T29" s="42"/>
      <c r="U29" s="56"/>
    </row>
    <row r="30" spans="1:22" ht="12.75" x14ac:dyDescent="0.2">
      <c r="A30" s="73" t="s">
        <v>14</v>
      </c>
      <c r="B30" s="46" t="s">
        <v>17</v>
      </c>
      <c r="C30" s="6">
        <v>72</v>
      </c>
      <c r="D30" s="4"/>
      <c r="E30" s="23">
        <v>1.79</v>
      </c>
      <c r="F30" s="23">
        <f t="shared" si="0"/>
        <v>128.88</v>
      </c>
      <c r="G30" s="79"/>
      <c r="H30" s="7">
        <v>13464</v>
      </c>
      <c r="I30" s="7">
        <v>4464</v>
      </c>
      <c r="J30" s="7"/>
      <c r="K30" s="7">
        <v>4392</v>
      </c>
      <c r="L30" s="7">
        <v>10152</v>
      </c>
      <c r="M30" s="7">
        <v>4536</v>
      </c>
      <c r="N30" s="7">
        <v>12600</v>
      </c>
      <c r="O30" s="7">
        <v>10224</v>
      </c>
      <c r="P30" s="7"/>
      <c r="Q30" s="7">
        <v>1512</v>
      </c>
      <c r="R30" s="42"/>
      <c r="S30" s="42"/>
      <c r="T30" s="42"/>
      <c r="U30" s="56"/>
    </row>
    <row r="31" spans="1:22" ht="12.75" x14ac:dyDescent="0.2">
      <c r="A31" s="73" t="s">
        <v>14</v>
      </c>
      <c r="B31" s="46" t="s">
        <v>17</v>
      </c>
      <c r="C31" s="6">
        <v>24</v>
      </c>
      <c r="D31" s="4"/>
      <c r="E31" s="23">
        <v>3.35</v>
      </c>
      <c r="F31" s="23">
        <f t="shared" si="0"/>
        <v>80.400000000000006</v>
      </c>
      <c r="G31" s="80"/>
      <c r="H31" s="7"/>
      <c r="I31" s="7"/>
      <c r="J31" s="7"/>
      <c r="K31" s="7"/>
      <c r="L31" s="7"/>
      <c r="M31" s="7"/>
      <c r="N31" s="7"/>
      <c r="O31" s="7"/>
      <c r="P31" s="7"/>
      <c r="Q31" s="7"/>
      <c r="R31" s="42"/>
      <c r="S31" s="42"/>
      <c r="T31" s="42"/>
      <c r="U31" s="56"/>
    </row>
    <row r="32" spans="1:22" ht="12.75" x14ac:dyDescent="0.2">
      <c r="A32" s="73" t="s">
        <v>14</v>
      </c>
      <c r="B32" s="46" t="s">
        <v>17</v>
      </c>
      <c r="C32" s="6" t="s">
        <v>16</v>
      </c>
      <c r="D32" s="4"/>
      <c r="E32" s="23">
        <v>0.95</v>
      </c>
      <c r="F32" s="23">
        <f t="shared" si="0"/>
        <v>0</v>
      </c>
      <c r="G32" s="80"/>
      <c r="H32" s="7"/>
      <c r="I32" s="7"/>
      <c r="J32" s="7"/>
      <c r="K32" s="7"/>
      <c r="L32" s="7"/>
      <c r="M32" s="7"/>
      <c r="N32" s="7"/>
      <c r="O32" s="7"/>
      <c r="P32" s="7"/>
      <c r="Q32" s="7"/>
      <c r="R32" s="42"/>
      <c r="S32" s="42"/>
      <c r="T32" s="42"/>
      <c r="U32" s="56"/>
    </row>
    <row r="33" spans="1:22" ht="12.75" x14ac:dyDescent="0.2">
      <c r="A33" s="73" t="s">
        <v>14</v>
      </c>
      <c r="B33" s="46" t="s">
        <v>19</v>
      </c>
      <c r="C33" s="6">
        <v>72</v>
      </c>
      <c r="D33" s="4"/>
      <c r="E33" s="23">
        <v>1.35</v>
      </c>
      <c r="F33" s="23">
        <f t="shared" si="0"/>
        <v>97.2</v>
      </c>
      <c r="G33" s="79"/>
      <c r="H33" s="7"/>
      <c r="I33" s="7"/>
      <c r="J33" s="7"/>
      <c r="K33" s="7">
        <v>1080</v>
      </c>
      <c r="L33" s="7"/>
      <c r="M33" s="7"/>
      <c r="N33" s="7"/>
      <c r="O33" s="7"/>
      <c r="P33" s="7"/>
      <c r="Q33" s="7">
        <v>1008</v>
      </c>
      <c r="R33" s="42"/>
      <c r="S33" s="42"/>
      <c r="T33" s="42"/>
      <c r="U33" s="56"/>
    </row>
    <row r="34" spans="1:22" ht="12.75" x14ac:dyDescent="0.2">
      <c r="A34" s="73" t="s">
        <v>14</v>
      </c>
      <c r="B34" s="46" t="s">
        <v>19</v>
      </c>
      <c r="C34" s="6" t="s">
        <v>16</v>
      </c>
      <c r="D34" s="4"/>
      <c r="E34" s="23">
        <v>0.95</v>
      </c>
      <c r="F34" s="23">
        <f t="shared" si="0"/>
        <v>0</v>
      </c>
      <c r="G34" s="80"/>
      <c r="H34" s="7"/>
      <c r="I34" s="7"/>
      <c r="J34" s="7"/>
      <c r="K34" s="7"/>
      <c r="L34" s="7"/>
      <c r="M34" s="7"/>
      <c r="N34" s="7"/>
      <c r="O34" s="7"/>
      <c r="P34" s="7"/>
      <c r="Q34" s="7"/>
      <c r="R34" s="42"/>
      <c r="S34" s="42"/>
      <c r="T34" s="42"/>
      <c r="U34" s="56"/>
    </row>
    <row r="35" spans="1:22" s="9" customFormat="1" ht="12.75" x14ac:dyDescent="0.2">
      <c r="A35" s="73" t="s">
        <v>14</v>
      </c>
      <c r="B35" s="46" t="s">
        <v>20</v>
      </c>
      <c r="C35" s="6">
        <v>72</v>
      </c>
      <c r="D35" s="4"/>
      <c r="E35" s="23">
        <v>1.35</v>
      </c>
      <c r="F35" s="23">
        <f t="shared" si="0"/>
        <v>97.2</v>
      </c>
      <c r="G35" s="79"/>
      <c r="H35" s="7"/>
      <c r="I35" s="7"/>
      <c r="J35" s="7"/>
      <c r="K35" s="7"/>
      <c r="L35" s="7"/>
      <c r="M35" s="7"/>
      <c r="N35" s="7"/>
      <c r="O35" s="7"/>
      <c r="P35" s="7"/>
      <c r="Q35" s="7"/>
      <c r="R35" s="42"/>
      <c r="S35" s="42"/>
      <c r="T35" s="42"/>
      <c r="U35" s="56"/>
      <c r="V35" s="8"/>
    </row>
    <row r="36" spans="1:22" ht="12.75" x14ac:dyDescent="0.2">
      <c r="A36" s="73" t="s">
        <v>14</v>
      </c>
      <c r="B36" s="46" t="s">
        <v>21</v>
      </c>
      <c r="C36" s="6">
        <v>72</v>
      </c>
      <c r="D36" s="4"/>
      <c r="E36" s="23">
        <v>1.79</v>
      </c>
      <c r="F36" s="23">
        <f t="shared" si="0"/>
        <v>128.88</v>
      </c>
      <c r="G36" s="79"/>
      <c r="H36" s="7"/>
      <c r="I36" s="7"/>
      <c r="J36" s="7">
        <v>144</v>
      </c>
      <c r="K36" s="7">
        <v>792</v>
      </c>
      <c r="L36" s="7">
        <v>432</v>
      </c>
      <c r="M36" s="7">
        <v>864</v>
      </c>
      <c r="N36" s="7"/>
      <c r="O36" s="7"/>
      <c r="P36" s="7">
        <v>1234</v>
      </c>
      <c r="Q36" s="7"/>
      <c r="R36" s="42"/>
      <c r="S36" s="42"/>
      <c r="T36" s="42"/>
      <c r="U36" s="56"/>
      <c r="V36" s="9"/>
    </row>
    <row r="37" spans="1:22" ht="12.75" x14ac:dyDescent="0.2">
      <c r="A37" s="73" t="s">
        <v>14</v>
      </c>
      <c r="B37" s="46" t="s">
        <v>21</v>
      </c>
      <c r="C37" s="6" t="s">
        <v>16</v>
      </c>
      <c r="D37" s="4"/>
      <c r="E37" s="23">
        <v>0.95</v>
      </c>
      <c r="F37" s="23">
        <f t="shared" si="0"/>
        <v>0</v>
      </c>
      <c r="G37" s="80"/>
      <c r="H37" s="7"/>
      <c r="I37" s="7"/>
      <c r="J37" s="7"/>
      <c r="K37" s="7"/>
      <c r="L37" s="7"/>
      <c r="M37" s="7"/>
      <c r="N37" s="7"/>
      <c r="O37" s="7"/>
      <c r="P37" s="7"/>
      <c r="Q37" s="7"/>
      <c r="R37" s="42"/>
      <c r="S37" s="42"/>
      <c r="T37" s="42"/>
      <c r="U37" s="56"/>
    </row>
    <row r="38" spans="1:22" ht="12.75" x14ac:dyDescent="0.2">
      <c r="A38" s="73" t="s">
        <v>14</v>
      </c>
      <c r="B38" s="46" t="s">
        <v>22</v>
      </c>
      <c r="C38" s="6">
        <v>72</v>
      </c>
      <c r="D38" s="31"/>
      <c r="E38" s="29">
        <v>2.25</v>
      </c>
      <c r="F38" s="23">
        <f t="shared" si="0"/>
        <v>162</v>
      </c>
      <c r="G38" s="79"/>
      <c r="H38" s="7"/>
      <c r="I38" s="7"/>
      <c r="J38" s="7"/>
      <c r="K38" s="7"/>
      <c r="L38" s="7"/>
      <c r="M38" s="7"/>
      <c r="N38" s="7"/>
      <c r="O38" s="7"/>
      <c r="P38" s="7">
        <v>2016</v>
      </c>
      <c r="Q38" s="7">
        <v>2016</v>
      </c>
      <c r="R38" s="42"/>
      <c r="S38" s="42"/>
      <c r="T38" s="42"/>
      <c r="U38" s="56"/>
    </row>
    <row r="39" spans="1:22" ht="12.75" x14ac:dyDescent="0.2">
      <c r="A39" s="73" t="s">
        <v>14</v>
      </c>
      <c r="B39" s="46" t="s">
        <v>22</v>
      </c>
      <c r="C39" s="6" t="s">
        <v>16</v>
      </c>
      <c r="D39" s="31"/>
      <c r="E39" s="29">
        <v>1.25</v>
      </c>
      <c r="F39" s="23">
        <f t="shared" si="0"/>
        <v>0</v>
      </c>
      <c r="G39" s="80"/>
      <c r="H39" s="7"/>
      <c r="I39" s="7"/>
      <c r="J39" s="7"/>
      <c r="K39" s="7"/>
      <c r="L39" s="7"/>
      <c r="M39" s="7"/>
      <c r="N39" s="7"/>
      <c r="O39" s="7"/>
      <c r="P39" s="7"/>
      <c r="Q39" s="7"/>
      <c r="R39" s="42"/>
      <c r="S39" s="42"/>
      <c r="T39" s="42"/>
      <c r="U39" s="56"/>
    </row>
    <row r="40" spans="1:22" ht="12.75" x14ac:dyDescent="0.2">
      <c r="A40" s="73" t="s">
        <v>14</v>
      </c>
      <c r="B40" s="46" t="s">
        <v>23</v>
      </c>
      <c r="C40" s="6">
        <v>72</v>
      </c>
      <c r="D40" s="4"/>
      <c r="E40" s="23">
        <v>1.35</v>
      </c>
      <c r="F40" s="23">
        <f t="shared" si="0"/>
        <v>97.2</v>
      </c>
      <c r="G40" s="79"/>
      <c r="H40" s="7">
        <v>7056</v>
      </c>
      <c r="I40" s="7"/>
      <c r="J40" s="7"/>
      <c r="K40" s="7">
        <v>1152</v>
      </c>
      <c r="L40" s="7"/>
      <c r="M40" s="7"/>
      <c r="N40" s="7"/>
      <c r="O40" s="7"/>
      <c r="P40" s="7">
        <v>1008</v>
      </c>
      <c r="Q40" s="7"/>
      <c r="R40" s="42"/>
      <c r="S40" s="42"/>
      <c r="T40" s="42"/>
      <c r="U40" s="56"/>
    </row>
    <row r="41" spans="1:22" s="12" customFormat="1" ht="12.75" x14ac:dyDescent="0.2">
      <c r="A41" s="73" t="s">
        <v>14</v>
      </c>
      <c r="B41" s="46" t="s">
        <v>23</v>
      </c>
      <c r="C41" s="6">
        <v>24</v>
      </c>
      <c r="D41" s="4"/>
      <c r="E41" s="23">
        <v>2.25</v>
      </c>
      <c r="F41" s="23">
        <f t="shared" si="0"/>
        <v>54</v>
      </c>
      <c r="G41" s="80"/>
      <c r="H41" s="7"/>
      <c r="I41" s="7"/>
      <c r="J41" s="7"/>
      <c r="K41" s="7"/>
      <c r="L41" s="7"/>
      <c r="M41" s="7"/>
      <c r="N41" s="7"/>
      <c r="O41" s="7"/>
      <c r="P41" s="7"/>
      <c r="Q41" s="7"/>
      <c r="R41" s="42"/>
      <c r="S41" s="42"/>
      <c r="T41" s="42"/>
      <c r="U41" s="56"/>
      <c r="V41" s="8"/>
    </row>
    <row r="42" spans="1:22" ht="12.75" x14ac:dyDescent="0.2">
      <c r="A42" s="73" t="s">
        <v>24</v>
      </c>
      <c r="B42" s="63" t="s">
        <v>25</v>
      </c>
      <c r="C42" s="49">
        <v>72</v>
      </c>
      <c r="D42" s="65"/>
      <c r="E42" s="39">
        <v>1.73</v>
      </c>
      <c r="F42" s="39">
        <f t="shared" si="0"/>
        <v>124.56</v>
      </c>
      <c r="G42" s="81"/>
      <c r="H42" s="7"/>
      <c r="I42" s="7"/>
      <c r="J42" s="7">
        <v>2304</v>
      </c>
      <c r="K42" s="7">
        <v>864</v>
      </c>
      <c r="L42" s="7"/>
      <c r="M42" s="7"/>
      <c r="N42" s="7"/>
      <c r="O42" s="7"/>
      <c r="P42" s="7">
        <v>1008</v>
      </c>
      <c r="Q42" s="7"/>
      <c r="R42" s="42"/>
      <c r="S42" s="42"/>
      <c r="T42" s="42"/>
      <c r="U42" s="56"/>
      <c r="V42" s="12"/>
    </row>
    <row r="43" spans="1:22" ht="12.75" x14ac:dyDescent="0.2">
      <c r="A43" s="73" t="s">
        <v>24</v>
      </c>
      <c r="B43" s="63" t="s">
        <v>25</v>
      </c>
      <c r="C43" s="49" t="s">
        <v>16</v>
      </c>
      <c r="D43" s="65"/>
      <c r="E43" s="39">
        <v>0.75</v>
      </c>
      <c r="F43" s="39">
        <f t="shared" ref="F43:F72" si="1">IFERROR((C43*D43)+(C43*E43),0)</f>
        <v>0</v>
      </c>
      <c r="G43" s="82"/>
      <c r="H43" s="7"/>
      <c r="I43" s="7"/>
      <c r="J43" s="7"/>
      <c r="K43" s="7"/>
      <c r="L43" s="7"/>
      <c r="M43" s="7"/>
      <c r="N43" s="7"/>
      <c r="O43" s="7"/>
      <c r="P43" s="7"/>
      <c r="Q43" s="7"/>
      <c r="R43" s="42"/>
      <c r="S43" s="42"/>
      <c r="T43" s="42"/>
      <c r="U43" s="56"/>
    </row>
    <row r="44" spans="1:22" ht="12.75" x14ac:dyDescent="0.2">
      <c r="A44" s="73" t="s">
        <v>24</v>
      </c>
      <c r="B44" s="63" t="s">
        <v>26</v>
      </c>
      <c r="C44" s="49">
        <v>72</v>
      </c>
      <c r="D44" s="65"/>
      <c r="E44" s="39">
        <v>1.73</v>
      </c>
      <c r="F44" s="39">
        <f t="shared" si="1"/>
        <v>124.56</v>
      </c>
      <c r="G44" s="81">
        <v>0.75</v>
      </c>
      <c r="H44" s="7">
        <v>3960</v>
      </c>
      <c r="I44" s="7">
        <v>1080</v>
      </c>
      <c r="J44" s="7"/>
      <c r="K44" s="7"/>
      <c r="L44" s="7"/>
      <c r="M44" s="7">
        <v>792</v>
      </c>
      <c r="N44" s="7"/>
      <c r="O44" s="7"/>
      <c r="P44" s="7">
        <v>1008</v>
      </c>
      <c r="Q44" s="7"/>
      <c r="R44" s="42"/>
      <c r="S44" s="42"/>
      <c r="T44" s="42"/>
      <c r="U44" s="56"/>
    </row>
    <row r="45" spans="1:22" ht="12.75" x14ac:dyDescent="0.2">
      <c r="A45" s="73" t="s">
        <v>24</v>
      </c>
      <c r="B45" s="63" t="s">
        <v>26</v>
      </c>
      <c r="C45" s="49" t="s">
        <v>16</v>
      </c>
      <c r="D45" s="65"/>
      <c r="E45" s="39">
        <v>0.75</v>
      </c>
      <c r="F45" s="39">
        <f t="shared" si="1"/>
        <v>0</v>
      </c>
      <c r="G45" s="82"/>
      <c r="H45" s="7"/>
      <c r="I45" s="7"/>
      <c r="J45" s="7"/>
      <c r="K45" s="7"/>
      <c r="L45" s="7"/>
      <c r="M45" s="7"/>
      <c r="N45" s="7"/>
      <c r="O45" s="7"/>
      <c r="P45" s="7"/>
      <c r="Q45" s="7"/>
      <c r="R45" s="42"/>
      <c r="S45" s="42"/>
      <c r="T45" s="42"/>
      <c r="U45" s="56"/>
    </row>
    <row r="46" spans="1:22" s="10" customFormat="1" ht="12.75" x14ac:dyDescent="0.2">
      <c r="A46" s="73" t="s">
        <v>27</v>
      </c>
      <c r="B46" s="46" t="s">
        <v>28</v>
      </c>
      <c r="C46" s="49">
        <v>72</v>
      </c>
      <c r="D46" s="65"/>
      <c r="E46" s="39">
        <v>1.55</v>
      </c>
      <c r="F46" s="39">
        <f t="shared" si="1"/>
        <v>111.60000000000001</v>
      </c>
      <c r="G46" s="81"/>
      <c r="H46" s="7"/>
      <c r="I46" s="7">
        <v>1440</v>
      </c>
      <c r="J46" s="7"/>
      <c r="K46" s="7"/>
      <c r="L46" s="7">
        <v>1440</v>
      </c>
      <c r="M46" s="7"/>
      <c r="N46" s="7"/>
      <c r="O46" s="7"/>
      <c r="P46" s="7">
        <v>3024</v>
      </c>
      <c r="Q46" s="7"/>
      <c r="R46" s="42"/>
      <c r="S46" s="42"/>
      <c r="T46" s="42"/>
      <c r="U46" s="56"/>
      <c r="V46" s="8"/>
    </row>
    <row r="47" spans="1:22" ht="12.75" x14ac:dyDescent="0.2">
      <c r="A47" s="73" t="s">
        <v>27</v>
      </c>
      <c r="B47" s="46" t="s">
        <v>28</v>
      </c>
      <c r="C47" s="49" t="s">
        <v>16</v>
      </c>
      <c r="D47" s="65"/>
      <c r="E47" s="39">
        <v>0.77</v>
      </c>
      <c r="F47" s="39">
        <f t="shared" si="1"/>
        <v>0</v>
      </c>
      <c r="G47" s="82"/>
      <c r="H47" s="7"/>
      <c r="I47" s="7"/>
      <c r="J47" s="7"/>
      <c r="K47" s="7"/>
      <c r="L47" s="7"/>
      <c r="M47" s="7"/>
      <c r="N47" s="7"/>
      <c r="O47" s="7"/>
      <c r="P47" s="7"/>
      <c r="Q47" s="7"/>
      <c r="R47" s="42"/>
      <c r="S47" s="42"/>
      <c r="T47" s="42"/>
      <c r="U47" s="56"/>
      <c r="V47" s="10"/>
    </row>
    <row r="48" spans="1:22" ht="12.75" x14ac:dyDescent="0.2">
      <c r="A48" s="75" t="s">
        <v>29</v>
      </c>
      <c r="B48" s="40" t="s">
        <v>81</v>
      </c>
      <c r="C48" s="66">
        <v>72</v>
      </c>
      <c r="D48" s="67"/>
      <c r="E48" s="39">
        <v>1.5</v>
      </c>
      <c r="F48" s="39">
        <f t="shared" si="1"/>
        <v>108</v>
      </c>
      <c r="G48" s="81"/>
      <c r="H48" s="16"/>
      <c r="I48" s="16"/>
      <c r="J48" s="16"/>
      <c r="K48" s="16"/>
      <c r="L48" s="16"/>
      <c r="M48" s="16">
        <v>5000</v>
      </c>
      <c r="N48" s="16">
        <v>5000</v>
      </c>
      <c r="O48" s="16">
        <v>5000</v>
      </c>
      <c r="P48" s="16">
        <v>5000</v>
      </c>
      <c r="Q48" s="16">
        <v>5000</v>
      </c>
      <c r="R48" s="42">
        <v>5000</v>
      </c>
      <c r="S48" s="42">
        <v>5000</v>
      </c>
      <c r="T48" s="42">
        <v>5000</v>
      </c>
      <c r="U48" s="56">
        <v>5000</v>
      </c>
    </row>
    <row r="49" spans="1:21" ht="12.75" x14ac:dyDescent="0.2">
      <c r="A49" s="75" t="s">
        <v>29</v>
      </c>
      <c r="B49" s="40" t="s">
        <v>81</v>
      </c>
      <c r="C49" s="66" t="s">
        <v>16</v>
      </c>
      <c r="D49" s="67"/>
      <c r="E49" s="39">
        <v>0.55000000000000004</v>
      </c>
      <c r="F49" s="39">
        <f t="shared" si="1"/>
        <v>0</v>
      </c>
      <c r="G49" s="82"/>
      <c r="H49" s="17"/>
      <c r="I49" s="16"/>
      <c r="J49" s="16">
        <v>2000</v>
      </c>
      <c r="K49" s="16">
        <v>5000</v>
      </c>
      <c r="L49" s="16">
        <v>5000</v>
      </c>
      <c r="M49" s="16">
        <v>5000</v>
      </c>
      <c r="N49" s="16">
        <v>5000</v>
      </c>
      <c r="O49" s="16">
        <v>5000</v>
      </c>
      <c r="P49" s="16">
        <v>5000</v>
      </c>
      <c r="Q49" s="16">
        <v>5000</v>
      </c>
      <c r="R49" s="42">
        <v>5000</v>
      </c>
      <c r="S49" s="42">
        <v>5000</v>
      </c>
      <c r="T49" s="42">
        <v>5000</v>
      </c>
      <c r="U49" s="56">
        <v>5000</v>
      </c>
    </row>
    <row r="50" spans="1:21" ht="12.75" x14ac:dyDescent="0.2">
      <c r="A50" s="75" t="s">
        <v>29</v>
      </c>
      <c r="B50" s="40" t="s">
        <v>82</v>
      </c>
      <c r="C50" s="66">
        <v>72</v>
      </c>
      <c r="D50" s="67"/>
      <c r="E50" s="39">
        <v>2.0499999999999998</v>
      </c>
      <c r="F50" s="39">
        <f t="shared" si="1"/>
        <v>147.6</v>
      </c>
      <c r="G50" s="81"/>
      <c r="H50" s="16"/>
      <c r="I50" s="16"/>
      <c r="J50" s="16"/>
      <c r="K50" s="16"/>
      <c r="L50" s="16"/>
      <c r="M50" s="16"/>
      <c r="N50" s="16"/>
      <c r="O50" s="16">
        <v>504</v>
      </c>
      <c r="P50" s="16">
        <v>504</v>
      </c>
      <c r="Q50" s="16">
        <v>504</v>
      </c>
      <c r="R50" s="42">
        <v>1000</v>
      </c>
      <c r="S50" s="42">
        <v>1000</v>
      </c>
      <c r="T50" s="42">
        <v>1000</v>
      </c>
      <c r="U50" s="56">
        <v>1000</v>
      </c>
    </row>
    <row r="51" spans="1:21" ht="12.75" x14ac:dyDescent="0.2">
      <c r="A51" s="73" t="s">
        <v>29</v>
      </c>
      <c r="B51" s="46" t="s">
        <v>30</v>
      </c>
      <c r="C51" s="49">
        <v>24</v>
      </c>
      <c r="D51" s="65"/>
      <c r="E51" s="39">
        <v>2.0499999999999998</v>
      </c>
      <c r="F51" s="39">
        <f t="shared" si="1"/>
        <v>49.199999999999996</v>
      </c>
      <c r="G51" s="82"/>
      <c r="H51" s="7"/>
      <c r="I51" s="7"/>
      <c r="J51" s="7"/>
      <c r="K51" s="7"/>
      <c r="L51" s="7">
        <v>720</v>
      </c>
      <c r="M51" s="7"/>
      <c r="N51" s="7"/>
      <c r="O51" s="7">
        <v>1000</v>
      </c>
      <c r="P51" s="7"/>
      <c r="Q51" s="7"/>
      <c r="R51" s="42"/>
      <c r="S51" s="42"/>
      <c r="T51" s="42"/>
      <c r="U51" s="56"/>
    </row>
    <row r="52" spans="1:21" ht="12.75" x14ac:dyDescent="0.2">
      <c r="A52" s="75" t="s">
        <v>27</v>
      </c>
      <c r="B52" s="40" t="s">
        <v>175</v>
      </c>
      <c r="C52" s="66">
        <v>72</v>
      </c>
      <c r="D52" s="67"/>
      <c r="E52" s="39">
        <v>1.58</v>
      </c>
      <c r="F52" s="39">
        <f t="shared" si="1"/>
        <v>113.76</v>
      </c>
      <c r="G52" s="81"/>
      <c r="H52" s="34"/>
      <c r="I52" s="34"/>
      <c r="J52" s="34"/>
      <c r="K52" s="34"/>
      <c r="L52" s="34"/>
      <c r="M52" s="34"/>
      <c r="N52" s="34">
        <v>1000</v>
      </c>
      <c r="O52" s="34"/>
      <c r="P52" s="34">
        <v>3000</v>
      </c>
      <c r="Q52" s="34">
        <v>5000</v>
      </c>
      <c r="R52" s="42">
        <v>3800</v>
      </c>
      <c r="S52" s="42">
        <v>7500</v>
      </c>
      <c r="T52" s="42">
        <v>2000</v>
      </c>
      <c r="U52" s="56"/>
    </row>
    <row r="53" spans="1:21" ht="12.75" x14ac:dyDescent="0.2">
      <c r="A53" s="75" t="s">
        <v>27</v>
      </c>
      <c r="B53" s="40" t="s">
        <v>176</v>
      </c>
      <c r="C53" s="66">
        <v>72</v>
      </c>
      <c r="D53" s="67">
        <v>0.35</v>
      </c>
      <c r="E53" s="39">
        <v>1.61</v>
      </c>
      <c r="F53" s="39">
        <f t="shared" si="1"/>
        <v>141.12</v>
      </c>
      <c r="G53" s="81"/>
      <c r="H53" s="32">
        <v>216</v>
      </c>
      <c r="I53" s="34"/>
      <c r="J53" s="34"/>
      <c r="K53" s="34"/>
      <c r="L53" s="34"/>
      <c r="M53" s="34"/>
      <c r="N53" s="34"/>
      <c r="O53" s="34"/>
      <c r="P53" s="34"/>
      <c r="Q53" s="34"/>
      <c r="R53" s="42"/>
      <c r="S53" s="42">
        <v>5000</v>
      </c>
      <c r="T53" s="42">
        <v>300</v>
      </c>
      <c r="U53" s="56"/>
    </row>
    <row r="54" spans="1:21" ht="12.75" x14ac:dyDescent="0.2">
      <c r="A54" s="75" t="s">
        <v>27</v>
      </c>
      <c r="B54" s="40" t="s">
        <v>177</v>
      </c>
      <c r="C54" s="66">
        <v>75</v>
      </c>
      <c r="D54" s="67"/>
      <c r="E54" s="39">
        <v>1.58</v>
      </c>
      <c r="F54" s="39">
        <f t="shared" si="1"/>
        <v>118.5</v>
      </c>
      <c r="G54" s="82"/>
      <c r="H54" s="34"/>
      <c r="I54" s="34"/>
      <c r="J54" s="34"/>
      <c r="K54" s="34"/>
      <c r="L54" s="34"/>
      <c r="M54" s="34"/>
      <c r="N54" s="34"/>
      <c r="O54" s="34">
        <v>284</v>
      </c>
      <c r="P54" s="34"/>
      <c r="Q54" s="34"/>
      <c r="R54" s="42"/>
      <c r="S54" s="42">
        <v>2000</v>
      </c>
      <c r="T54" s="42"/>
      <c r="U54" s="56"/>
    </row>
    <row r="55" spans="1:21" ht="12.75" x14ac:dyDescent="0.2">
      <c r="A55" s="75" t="s">
        <v>27</v>
      </c>
      <c r="B55" s="40" t="s">
        <v>178</v>
      </c>
      <c r="C55" s="66">
        <v>72</v>
      </c>
      <c r="D55" s="67">
        <v>0.2</v>
      </c>
      <c r="E55" s="39">
        <v>1.61</v>
      </c>
      <c r="F55" s="39">
        <f t="shared" si="1"/>
        <v>130.32</v>
      </c>
      <c r="G55" s="81"/>
      <c r="H55" s="34"/>
      <c r="I55" s="34"/>
      <c r="J55" s="34"/>
      <c r="K55" s="34"/>
      <c r="L55" s="34"/>
      <c r="M55" s="34"/>
      <c r="N55" s="34"/>
      <c r="O55" s="34"/>
      <c r="P55" s="34"/>
      <c r="Q55" s="34"/>
      <c r="R55" s="42"/>
      <c r="S55" s="42">
        <v>1000</v>
      </c>
      <c r="T55" s="42">
        <v>1000</v>
      </c>
      <c r="U55" s="56"/>
    </row>
    <row r="56" spans="1:21" ht="12.75" x14ac:dyDescent="0.2">
      <c r="A56" s="75" t="s">
        <v>27</v>
      </c>
      <c r="B56" s="40" t="s">
        <v>179</v>
      </c>
      <c r="C56" s="66">
        <v>72</v>
      </c>
      <c r="D56" s="67">
        <v>0.3</v>
      </c>
      <c r="E56" s="39">
        <v>1.58</v>
      </c>
      <c r="F56" s="39">
        <f t="shared" si="1"/>
        <v>135.36000000000001</v>
      </c>
      <c r="G56" s="81"/>
      <c r="H56" s="34"/>
      <c r="I56" s="34"/>
      <c r="J56" s="34"/>
      <c r="K56" s="34"/>
      <c r="L56" s="34"/>
      <c r="M56" s="34"/>
      <c r="N56" s="34"/>
      <c r="O56" s="34">
        <v>1800</v>
      </c>
      <c r="P56" s="34">
        <v>1500</v>
      </c>
      <c r="Q56" s="34"/>
      <c r="R56" s="42"/>
      <c r="S56" s="42">
        <v>2500</v>
      </c>
      <c r="T56" s="42">
        <v>2500</v>
      </c>
      <c r="U56" s="56"/>
    </row>
    <row r="57" spans="1:21" ht="12.75" x14ac:dyDescent="0.2">
      <c r="A57" s="75" t="s">
        <v>27</v>
      </c>
      <c r="B57" s="40" t="s">
        <v>180</v>
      </c>
      <c r="C57" s="66">
        <v>72</v>
      </c>
      <c r="D57" s="67"/>
      <c r="E57" s="39">
        <v>1.61</v>
      </c>
      <c r="F57" s="39">
        <f t="shared" si="1"/>
        <v>115.92</v>
      </c>
      <c r="G57" s="81"/>
      <c r="H57" s="34"/>
      <c r="I57" s="34"/>
      <c r="J57" s="34"/>
      <c r="K57" s="34"/>
      <c r="L57" s="34"/>
      <c r="M57" s="34">
        <v>1200</v>
      </c>
      <c r="N57" s="34"/>
      <c r="O57" s="34"/>
      <c r="P57" s="34"/>
      <c r="Q57" s="34">
        <v>1100</v>
      </c>
      <c r="R57" s="42"/>
      <c r="S57" s="42"/>
      <c r="T57" s="42">
        <v>2500</v>
      </c>
      <c r="U57" s="56"/>
    </row>
    <row r="58" spans="1:21" ht="12.75" x14ac:dyDescent="0.2">
      <c r="A58" s="73" t="s">
        <v>212</v>
      </c>
      <c r="B58" s="63" t="s">
        <v>218</v>
      </c>
      <c r="C58" s="49">
        <v>72</v>
      </c>
      <c r="D58" s="65"/>
      <c r="E58" s="39">
        <v>1.17</v>
      </c>
      <c r="F58" s="39">
        <f t="shared" si="1"/>
        <v>84.24</v>
      </c>
      <c r="G58" s="81"/>
      <c r="H58" s="7"/>
      <c r="I58" s="7"/>
      <c r="J58" s="7">
        <v>1368</v>
      </c>
      <c r="K58" s="7"/>
      <c r="L58" s="7"/>
      <c r="M58" s="7"/>
      <c r="N58" s="7"/>
      <c r="O58" s="7"/>
      <c r="P58" s="7"/>
      <c r="Q58" s="7"/>
      <c r="R58" s="42"/>
      <c r="S58" s="42"/>
      <c r="T58" s="42"/>
      <c r="U58" s="56"/>
    </row>
    <row r="59" spans="1:21" ht="12.75" x14ac:dyDescent="0.2">
      <c r="A59" s="73" t="s">
        <v>212</v>
      </c>
      <c r="B59" s="63" t="s">
        <v>219</v>
      </c>
      <c r="C59" s="49">
        <v>72</v>
      </c>
      <c r="D59" s="65"/>
      <c r="E59" s="39">
        <v>1.1100000000000001</v>
      </c>
      <c r="F59" s="39">
        <f t="shared" si="1"/>
        <v>79.92</v>
      </c>
      <c r="G59" s="81"/>
      <c r="H59" s="32"/>
      <c r="I59" s="7">
        <v>864</v>
      </c>
      <c r="J59" s="7"/>
      <c r="K59" s="7"/>
      <c r="L59" s="7"/>
      <c r="M59" s="7"/>
      <c r="N59" s="7"/>
      <c r="O59" s="7"/>
      <c r="P59" s="7"/>
      <c r="Q59" s="7"/>
      <c r="R59" s="42"/>
      <c r="S59" s="42"/>
      <c r="T59" s="42"/>
      <c r="U59" s="56"/>
    </row>
    <row r="60" spans="1:21" ht="12.75" x14ac:dyDescent="0.2">
      <c r="A60" s="73" t="s">
        <v>31</v>
      </c>
      <c r="B60" s="63" t="s">
        <v>174</v>
      </c>
      <c r="C60" s="49">
        <v>72</v>
      </c>
      <c r="D60" s="65"/>
      <c r="E60" s="39">
        <v>1.08</v>
      </c>
      <c r="F60" s="39">
        <f t="shared" si="1"/>
        <v>77.760000000000005</v>
      </c>
      <c r="G60" s="81"/>
      <c r="H60" s="32"/>
      <c r="I60" s="32"/>
      <c r="J60" s="32"/>
      <c r="K60" s="7"/>
      <c r="L60" s="7"/>
      <c r="M60" s="7"/>
      <c r="N60" s="7">
        <v>2592</v>
      </c>
      <c r="O60" s="7">
        <v>1008</v>
      </c>
      <c r="P60" s="7"/>
      <c r="Q60" s="7"/>
      <c r="R60" s="42"/>
      <c r="S60" s="42"/>
      <c r="T60" s="42"/>
      <c r="U60" s="56"/>
    </row>
    <row r="61" spans="1:21" ht="12.75" x14ac:dyDescent="0.2">
      <c r="A61" s="75" t="s">
        <v>32</v>
      </c>
      <c r="B61" s="40" t="s">
        <v>164</v>
      </c>
      <c r="C61" s="1">
        <v>72</v>
      </c>
      <c r="D61" s="30"/>
      <c r="E61" s="29">
        <v>1.58</v>
      </c>
      <c r="F61" s="23">
        <f t="shared" si="1"/>
        <v>113.76</v>
      </c>
      <c r="G61" s="79"/>
      <c r="H61" s="32">
        <v>4320</v>
      </c>
      <c r="I61" s="32"/>
      <c r="J61" s="32"/>
      <c r="K61" s="34"/>
      <c r="L61" s="34"/>
      <c r="M61" s="34"/>
      <c r="N61" s="34"/>
      <c r="O61" s="34"/>
      <c r="P61" s="34"/>
      <c r="Q61" s="34"/>
      <c r="R61" s="42"/>
      <c r="S61" s="42">
        <v>22500</v>
      </c>
      <c r="T61" s="42">
        <v>10000</v>
      </c>
      <c r="U61" s="56"/>
    </row>
    <row r="62" spans="1:21" ht="12.75" x14ac:dyDescent="0.2">
      <c r="A62" s="75" t="s">
        <v>32</v>
      </c>
      <c r="B62" s="40" t="s">
        <v>165</v>
      </c>
      <c r="C62" s="1">
        <v>72</v>
      </c>
      <c r="D62" s="30"/>
      <c r="E62" s="29">
        <v>1.55</v>
      </c>
      <c r="F62" s="23">
        <f t="shared" si="1"/>
        <v>111.60000000000001</v>
      </c>
      <c r="G62" s="79"/>
      <c r="H62" s="32">
        <v>8928</v>
      </c>
      <c r="I62" s="32">
        <v>6696</v>
      </c>
      <c r="J62" s="32"/>
      <c r="K62" s="34"/>
      <c r="L62" s="34">
        <v>3644</v>
      </c>
      <c r="M62" s="34">
        <v>4000</v>
      </c>
      <c r="N62" s="34">
        <v>500</v>
      </c>
      <c r="O62" s="34"/>
      <c r="P62" s="34"/>
      <c r="Q62" s="34">
        <v>17500</v>
      </c>
      <c r="R62" s="42">
        <v>25000</v>
      </c>
      <c r="S62" s="42">
        <v>20000</v>
      </c>
      <c r="T62" s="42">
        <v>14424</v>
      </c>
      <c r="U62" s="56"/>
    </row>
    <row r="63" spans="1:21" ht="12.75" x14ac:dyDescent="0.2">
      <c r="A63" s="75" t="s">
        <v>32</v>
      </c>
      <c r="B63" s="40" t="s">
        <v>166</v>
      </c>
      <c r="C63" s="1">
        <v>72</v>
      </c>
      <c r="D63" s="30">
        <v>0.35</v>
      </c>
      <c r="E63" s="29">
        <v>1.56</v>
      </c>
      <c r="F63" s="29">
        <f t="shared" si="1"/>
        <v>137.52000000000001</v>
      </c>
      <c r="G63" s="83"/>
      <c r="H63" s="32"/>
      <c r="I63" s="32">
        <v>1400</v>
      </c>
      <c r="J63" s="32">
        <v>1296</v>
      </c>
      <c r="K63" s="34"/>
      <c r="L63" s="34"/>
      <c r="M63" s="34"/>
      <c r="N63" s="34"/>
      <c r="O63" s="34">
        <v>14500</v>
      </c>
      <c r="P63" s="34">
        <v>13600</v>
      </c>
      <c r="Q63" s="34">
        <v>32600</v>
      </c>
      <c r="R63" s="43">
        <v>6400</v>
      </c>
      <c r="S63" s="42">
        <v>12000</v>
      </c>
      <c r="T63" s="42">
        <v>5300</v>
      </c>
      <c r="U63" s="56">
        <v>13500</v>
      </c>
    </row>
    <row r="64" spans="1:21" ht="12.75" x14ac:dyDescent="0.2">
      <c r="A64" s="75" t="s">
        <v>32</v>
      </c>
      <c r="B64" s="40" t="s">
        <v>167</v>
      </c>
      <c r="C64" s="1">
        <v>72</v>
      </c>
      <c r="D64" s="15"/>
      <c r="E64" s="23">
        <v>1.5</v>
      </c>
      <c r="F64" s="23">
        <f t="shared" si="1"/>
        <v>108</v>
      </c>
      <c r="G64" s="79"/>
      <c r="H64" s="33"/>
      <c r="I64" s="33"/>
      <c r="J64" s="33"/>
      <c r="K64" s="16"/>
      <c r="L64" s="16"/>
      <c r="M64" s="16"/>
      <c r="N64" s="16">
        <v>5040</v>
      </c>
      <c r="O64" s="16">
        <v>5040</v>
      </c>
      <c r="P64" s="16">
        <v>5040</v>
      </c>
      <c r="Q64" s="16">
        <v>5040</v>
      </c>
      <c r="R64" s="42"/>
      <c r="S64" s="42"/>
      <c r="T64" s="42"/>
      <c r="U64" s="56"/>
    </row>
    <row r="65" spans="1:21" ht="12.75" x14ac:dyDescent="0.2">
      <c r="A65" s="75" t="s">
        <v>32</v>
      </c>
      <c r="B65" s="40" t="s">
        <v>168</v>
      </c>
      <c r="C65" s="1">
        <v>72</v>
      </c>
      <c r="D65" s="30">
        <v>0.35</v>
      </c>
      <c r="E65" s="29">
        <v>1.56</v>
      </c>
      <c r="F65" s="29">
        <f t="shared" si="1"/>
        <v>137.52000000000001</v>
      </c>
      <c r="G65" s="83"/>
      <c r="H65" s="32">
        <v>144</v>
      </c>
      <c r="I65" s="32"/>
      <c r="J65" s="32"/>
      <c r="K65" s="34"/>
      <c r="L65" s="34">
        <v>16840</v>
      </c>
      <c r="M65" s="34">
        <v>10940</v>
      </c>
      <c r="N65" s="34"/>
      <c r="O65" s="34">
        <v>16400</v>
      </c>
      <c r="P65" s="34">
        <v>5400</v>
      </c>
      <c r="Q65" s="34">
        <v>1800</v>
      </c>
      <c r="R65" s="43">
        <v>10000</v>
      </c>
      <c r="S65" s="42"/>
      <c r="T65" s="42"/>
      <c r="U65" s="56"/>
    </row>
    <row r="66" spans="1:21" ht="12.75" x14ac:dyDescent="0.2">
      <c r="A66" s="75" t="s">
        <v>32</v>
      </c>
      <c r="B66" s="40" t="s">
        <v>169</v>
      </c>
      <c r="C66" s="1">
        <v>72</v>
      </c>
      <c r="D66" s="30"/>
      <c r="E66" s="29">
        <v>1.58</v>
      </c>
      <c r="F66" s="29">
        <f t="shared" si="1"/>
        <v>113.76</v>
      </c>
      <c r="G66" s="83"/>
      <c r="H66" s="32"/>
      <c r="I66" s="32"/>
      <c r="J66" s="32"/>
      <c r="K66" s="34"/>
      <c r="L66" s="34"/>
      <c r="M66" s="34"/>
      <c r="N66" s="34"/>
      <c r="O66" s="34"/>
      <c r="P66" s="34">
        <v>16000</v>
      </c>
      <c r="Q66" s="34">
        <v>7200</v>
      </c>
      <c r="R66" s="43"/>
      <c r="S66" s="42"/>
      <c r="T66" s="42">
        <v>5000</v>
      </c>
      <c r="U66" s="56"/>
    </row>
    <row r="67" spans="1:21" ht="12.75" x14ac:dyDescent="0.2">
      <c r="A67" s="75" t="s">
        <v>32</v>
      </c>
      <c r="B67" s="40" t="s">
        <v>170</v>
      </c>
      <c r="C67" s="1">
        <v>72</v>
      </c>
      <c r="D67" s="30"/>
      <c r="E67" s="29">
        <v>1.56</v>
      </c>
      <c r="F67" s="29">
        <f t="shared" si="1"/>
        <v>112.32000000000001</v>
      </c>
      <c r="G67" s="83"/>
      <c r="H67" s="34"/>
      <c r="I67" s="34"/>
      <c r="J67" s="34"/>
      <c r="K67" s="34"/>
      <c r="L67" s="34"/>
      <c r="M67" s="34"/>
      <c r="N67" s="34">
        <v>2100</v>
      </c>
      <c r="O67" s="34"/>
      <c r="P67" s="34"/>
      <c r="Q67" s="34">
        <v>2850</v>
      </c>
      <c r="R67" s="43"/>
      <c r="S67" s="42">
        <v>10850</v>
      </c>
      <c r="T67" s="42"/>
      <c r="U67" s="56"/>
    </row>
    <row r="68" spans="1:21" ht="13.15" customHeight="1" x14ac:dyDescent="0.2">
      <c r="A68" s="75" t="s">
        <v>32</v>
      </c>
      <c r="B68" s="40" t="s">
        <v>171</v>
      </c>
      <c r="C68" s="1">
        <v>72</v>
      </c>
      <c r="D68" s="30">
        <v>0.35</v>
      </c>
      <c r="E68" s="29">
        <v>1.56</v>
      </c>
      <c r="F68" s="29">
        <f t="shared" si="1"/>
        <v>137.52000000000001</v>
      </c>
      <c r="G68" s="83"/>
      <c r="H68" s="34"/>
      <c r="I68" s="34"/>
      <c r="J68" s="34"/>
      <c r="K68" s="34"/>
      <c r="L68" s="34">
        <v>2084</v>
      </c>
      <c r="M68" s="34"/>
      <c r="N68" s="34"/>
      <c r="O68" s="34">
        <v>1600</v>
      </c>
      <c r="P68" s="34"/>
      <c r="Q68" s="34"/>
      <c r="R68" s="43">
        <v>7000</v>
      </c>
      <c r="S68" s="42"/>
      <c r="T68" s="42">
        <v>1000</v>
      </c>
      <c r="U68" s="56"/>
    </row>
    <row r="69" spans="1:21" ht="12.75" x14ac:dyDescent="0.2">
      <c r="A69" s="75" t="s">
        <v>32</v>
      </c>
      <c r="B69" s="40" t="s">
        <v>172</v>
      </c>
      <c r="C69" s="1">
        <v>72</v>
      </c>
      <c r="D69" s="30"/>
      <c r="E69" s="29">
        <v>1.56</v>
      </c>
      <c r="F69" s="29">
        <f t="shared" si="1"/>
        <v>112.32000000000001</v>
      </c>
      <c r="G69" s="83"/>
      <c r="H69" s="34"/>
      <c r="I69" s="34"/>
      <c r="J69" s="34"/>
      <c r="K69" s="34"/>
      <c r="L69" s="34"/>
      <c r="M69" s="34"/>
      <c r="N69" s="34"/>
      <c r="O69" s="34"/>
      <c r="P69" s="34"/>
      <c r="Q69" s="34"/>
      <c r="R69" s="43"/>
      <c r="S69" s="42"/>
      <c r="T69" s="42"/>
      <c r="U69" s="56"/>
    </row>
    <row r="70" spans="1:21" ht="12.75" x14ac:dyDescent="0.2">
      <c r="A70" s="75" t="s">
        <v>32</v>
      </c>
      <c r="B70" s="40" t="s">
        <v>173</v>
      </c>
      <c r="C70" s="1">
        <v>72</v>
      </c>
      <c r="D70" s="15">
        <v>0.25</v>
      </c>
      <c r="E70" s="23">
        <v>1.61</v>
      </c>
      <c r="F70" s="23">
        <f t="shared" si="1"/>
        <v>133.92000000000002</v>
      </c>
      <c r="G70" s="79"/>
      <c r="H70" s="34"/>
      <c r="I70" s="34"/>
      <c r="J70" s="34"/>
      <c r="K70" s="34"/>
      <c r="L70" s="34"/>
      <c r="M70" s="34"/>
      <c r="N70" s="34"/>
      <c r="O70" s="34"/>
      <c r="P70" s="34"/>
      <c r="Q70" s="34"/>
      <c r="R70" s="42"/>
      <c r="S70" s="42"/>
      <c r="T70" s="42"/>
      <c r="U70" s="56"/>
    </row>
    <row r="71" spans="1:21" ht="12.75" x14ac:dyDescent="0.2">
      <c r="A71" s="75" t="s">
        <v>27</v>
      </c>
      <c r="B71" s="68" t="s">
        <v>75</v>
      </c>
      <c r="C71" s="1">
        <v>72</v>
      </c>
      <c r="D71" s="15"/>
      <c r="E71" s="23">
        <v>1.5</v>
      </c>
      <c r="F71" s="23">
        <f t="shared" si="1"/>
        <v>108</v>
      </c>
      <c r="G71" s="79"/>
      <c r="H71" s="16"/>
      <c r="I71" s="16"/>
      <c r="J71" s="16"/>
      <c r="K71" s="16"/>
      <c r="L71" s="16"/>
      <c r="M71" s="16"/>
      <c r="N71" s="16">
        <v>5040</v>
      </c>
      <c r="O71" s="16">
        <v>5040</v>
      </c>
      <c r="P71" s="16">
        <v>5040</v>
      </c>
      <c r="Q71" s="16">
        <v>5000</v>
      </c>
      <c r="R71" s="42"/>
      <c r="S71" s="42"/>
      <c r="T71" s="42"/>
      <c r="U71" s="56"/>
    </row>
    <row r="72" spans="1:21" ht="12.75" x14ac:dyDescent="0.2">
      <c r="A72" s="75" t="s">
        <v>32</v>
      </c>
      <c r="B72" s="40" t="s">
        <v>163</v>
      </c>
      <c r="C72" s="1">
        <v>72</v>
      </c>
      <c r="D72" s="30"/>
      <c r="E72" s="29">
        <v>1.48</v>
      </c>
      <c r="F72" s="29">
        <f t="shared" si="1"/>
        <v>106.56</v>
      </c>
      <c r="G72" s="83"/>
      <c r="H72" s="34"/>
      <c r="I72" s="34"/>
      <c r="J72" s="34"/>
      <c r="K72" s="34"/>
      <c r="L72" s="34">
        <v>100</v>
      </c>
      <c r="M72" s="34"/>
      <c r="N72" s="34"/>
      <c r="O72" s="34"/>
      <c r="P72" s="34">
        <v>10000</v>
      </c>
      <c r="Q72" s="34"/>
      <c r="R72" s="43"/>
      <c r="S72" s="42"/>
      <c r="T72" s="42"/>
      <c r="U72" s="56"/>
    </row>
    <row r="73" spans="1:21" ht="12.75" x14ac:dyDescent="0.2">
      <c r="A73" s="1" t="s">
        <v>29</v>
      </c>
      <c r="B73" s="14" t="s">
        <v>181</v>
      </c>
      <c r="C73" s="6">
        <v>72</v>
      </c>
      <c r="D73" s="15"/>
      <c r="E73" s="36" t="s">
        <v>210</v>
      </c>
      <c r="F73" s="36" t="s">
        <v>210</v>
      </c>
      <c r="G73" s="36"/>
      <c r="H73" s="13"/>
      <c r="I73" s="13"/>
      <c r="J73" s="13"/>
      <c r="K73" s="13"/>
      <c r="L73" s="13"/>
      <c r="M73" s="13"/>
      <c r="N73" s="13"/>
      <c r="O73" s="13">
        <f>72*100</f>
        <v>7200</v>
      </c>
      <c r="P73" s="13"/>
      <c r="Q73" s="13"/>
      <c r="R73" s="42"/>
      <c r="S73" s="42"/>
      <c r="T73" s="42"/>
      <c r="U73" s="56"/>
    </row>
    <row r="74" spans="1:21" ht="12.75" x14ac:dyDescent="0.2">
      <c r="A74" s="73" t="s">
        <v>27</v>
      </c>
      <c r="B74" s="63" t="s">
        <v>162</v>
      </c>
      <c r="C74" s="49">
        <v>72</v>
      </c>
      <c r="D74" s="65"/>
      <c r="E74" s="39">
        <v>1.99</v>
      </c>
      <c r="F74" s="39">
        <f t="shared" ref="F74:F105" si="2">IFERROR((C74*D74)+(C74*E74),0)</f>
        <v>143.28</v>
      </c>
      <c r="G74" s="81"/>
      <c r="H74" s="32"/>
      <c r="I74" s="32"/>
      <c r="J74" s="7"/>
      <c r="K74" s="7">
        <v>4968</v>
      </c>
      <c r="L74" s="7"/>
      <c r="M74" s="7"/>
      <c r="N74" s="7"/>
      <c r="O74" s="7">
        <v>14400</v>
      </c>
      <c r="P74" s="7"/>
      <c r="Q74" s="7"/>
      <c r="R74" s="42"/>
      <c r="S74" s="42"/>
      <c r="T74" s="42"/>
      <c r="U74" s="56"/>
    </row>
    <row r="75" spans="1:21" ht="12.75" x14ac:dyDescent="0.2">
      <c r="A75" s="75" t="s">
        <v>27</v>
      </c>
      <c r="B75" s="40" t="s">
        <v>132</v>
      </c>
      <c r="C75" s="1">
        <v>72</v>
      </c>
      <c r="D75" s="30">
        <v>0.2</v>
      </c>
      <c r="E75" s="29">
        <v>1.59</v>
      </c>
      <c r="F75" s="29">
        <f t="shared" si="2"/>
        <v>128.88</v>
      </c>
      <c r="G75" s="83"/>
      <c r="H75" s="34"/>
      <c r="I75" s="34"/>
      <c r="J75" s="34"/>
      <c r="K75" s="34"/>
      <c r="L75" s="34">
        <v>200</v>
      </c>
      <c r="M75" s="34"/>
      <c r="N75" s="34"/>
      <c r="O75" s="34"/>
      <c r="P75" s="34"/>
      <c r="Q75" s="34">
        <v>2000</v>
      </c>
      <c r="R75" s="43"/>
      <c r="S75" s="42">
        <v>1000</v>
      </c>
      <c r="T75" s="42">
        <v>1000</v>
      </c>
      <c r="U75" s="56"/>
    </row>
    <row r="76" spans="1:21" ht="12.75" x14ac:dyDescent="0.2">
      <c r="A76" s="75" t="s">
        <v>27</v>
      </c>
      <c r="B76" s="40" t="s">
        <v>133</v>
      </c>
      <c r="C76" s="1">
        <v>72</v>
      </c>
      <c r="D76" s="30">
        <v>0.2</v>
      </c>
      <c r="E76" s="29">
        <v>1.59</v>
      </c>
      <c r="F76" s="29">
        <f t="shared" si="2"/>
        <v>128.88</v>
      </c>
      <c r="G76" s="83"/>
      <c r="H76" s="34"/>
      <c r="I76" s="34"/>
      <c r="J76" s="34"/>
      <c r="K76" s="34"/>
      <c r="L76" s="34"/>
      <c r="M76" s="34"/>
      <c r="N76" s="34"/>
      <c r="O76" s="34"/>
      <c r="P76" s="34"/>
      <c r="Q76" s="34"/>
      <c r="R76" s="43"/>
      <c r="S76" s="42">
        <v>1500</v>
      </c>
      <c r="T76" s="42"/>
      <c r="U76" s="56"/>
    </row>
    <row r="77" spans="1:21" ht="12.75" x14ac:dyDescent="0.2">
      <c r="A77" s="75" t="s">
        <v>27</v>
      </c>
      <c r="B77" s="40" t="s">
        <v>134</v>
      </c>
      <c r="C77" s="1">
        <v>72</v>
      </c>
      <c r="D77" s="30">
        <v>0.2</v>
      </c>
      <c r="E77" s="29">
        <v>1.59</v>
      </c>
      <c r="F77" s="29">
        <f t="shared" si="2"/>
        <v>128.88</v>
      </c>
      <c r="G77" s="83"/>
      <c r="H77" s="34"/>
      <c r="I77" s="34"/>
      <c r="J77" s="34"/>
      <c r="K77" s="34"/>
      <c r="L77" s="34"/>
      <c r="M77" s="34"/>
      <c r="N77" s="34"/>
      <c r="O77" s="34"/>
      <c r="P77" s="34"/>
      <c r="Q77" s="34"/>
      <c r="R77" s="43"/>
      <c r="S77" s="42"/>
      <c r="T77" s="42"/>
      <c r="U77" s="56"/>
    </row>
    <row r="78" spans="1:21" ht="12.75" x14ac:dyDescent="0.2">
      <c r="A78" s="75" t="s">
        <v>27</v>
      </c>
      <c r="B78" s="40" t="s">
        <v>135</v>
      </c>
      <c r="C78" s="1">
        <v>72</v>
      </c>
      <c r="D78" s="30">
        <v>0.2</v>
      </c>
      <c r="E78" s="29">
        <v>1.61</v>
      </c>
      <c r="F78" s="29">
        <f t="shared" si="2"/>
        <v>130.32</v>
      </c>
      <c r="G78" s="83"/>
      <c r="H78" s="34"/>
      <c r="I78" s="34"/>
      <c r="J78" s="34"/>
      <c r="K78" s="34"/>
      <c r="L78" s="34"/>
      <c r="M78" s="34"/>
      <c r="N78" s="34"/>
      <c r="O78" s="34"/>
      <c r="P78" s="34">
        <v>3000</v>
      </c>
      <c r="Q78" s="34"/>
      <c r="R78" s="43"/>
      <c r="S78" s="42"/>
      <c r="T78" s="42"/>
      <c r="U78" s="56"/>
    </row>
    <row r="79" spans="1:21" ht="12.75" x14ac:dyDescent="0.2">
      <c r="A79" s="75" t="s">
        <v>27</v>
      </c>
      <c r="B79" s="40" t="s">
        <v>136</v>
      </c>
      <c r="C79" s="1">
        <v>72</v>
      </c>
      <c r="D79" s="15">
        <v>0.2</v>
      </c>
      <c r="E79" s="23">
        <v>1.61</v>
      </c>
      <c r="F79" s="23">
        <f t="shared" si="2"/>
        <v>130.32</v>
      </c>
      <c r="G79" s="79"/>
      <c r="H79" s="34"/>
      <c r="I79" s="34"/>
      <c r="J79" s="34"/>
      <c r="K79" s="34"/>
      <c r="L79" s="34"/>
      <c r="M79" s="34"/>
      <c r="N79" s="34"/>
      <c r="O79" s="34"/>
      <c r="P79" s="34"/>
      <c r="Q79" s="34">
        <v>1500</v>
      </c>
      <c r="R79" s="42"/>
      <c r="S79" s="42"/>
      <c r="T79" s="42">
        <v>1000</v>
      </c>
      <c r="U79" s="56"/>
    </row>
    <row r="80" spans="1:21" ht="12.75" x14ac:dyDescent="0.2">
      <c r="A80" s="75" t="s">
        <v>27</v>
      </c>
      <c r="B80" s="40" t="s">
        <v>137</v>
      </c>
      <c r="C80" s="1">
        <v>72</v>
      </c>
      <c r="D80" s="30">
        <v>0.2</v>
      </c>
      <c r="E80" s="29">
        <v>1.61</v>
      </c>
      <c r="F80" s="29">
        <f t="shared" si="2"/>
        <v>130.32</v>
      </c>
      <c r="G80" s="83"/>
      <c r="H80" s="34"/>
      <c r="I80" s="34"/>
      <c r="J80" s="34"/>
      <c r="K80" s="34"/>
      <c r="L80" s="34"/>
      <c r="M80" s="34">
        <v>500</v>
      </c>
      <c r="N80" s="34"/>
      <c r="O80" s="34"/>
      <c r="P80" s="34"/>
      <c r="Q80" s="34"/>
      <c r="R80" s="43"/>
      <c r="S80" s="42"/>
      <c r="T80" s="42"/>
      <c r="U80" s="56"/>
    </row>
    <row r="81" spans="1:22" ht="12.75" x14ac:dyDescent="0.2">
      <c r="A81" s="75" t="s">
        <v>27</v>
      </c>
      <c r="B81" s="40" t="s">
        <v>138</v>
      </c>
      <c r="C81" s="1">
        <v>72</v>
      </c>
      <c r="D81" s="15">
        <v>0.15</v>
      </c>
      <c r="E81" s="23">
        <v>1.63</v>
      </c>
      <c r="F81" s="23">
        <f t="shared" si="2"/>
        <v>128.16</v>
      </c>
      <c r="G81" s="79"/>
      <c r="H81" s="34"/>
      <c r="I81" s="34"/>
      <c r="J81" s="34"/>
      <c r="K81" s="34"/>
      <c r="L81" s="34"/>
      <c r="M81" s="34"/>
      <c r="N81" s="34"/>
      <c r="O81" s="34">
        <v>1400</v>
      </c>
      <c r="P81" s="34"/>
      <c r="Q81" s="34"/>
      <c r="R81" s="42">
        <v>7500</v>
      </c>
      <c r="S81" s="42"/>
      <c r="T81" s="42">
        <v>1000</v>
      </c>
      <c r="U81" s="56"/>
    </row>
    <row r="82" spans="1:22" ht="12.75" x14ac:dyDescent="0.2">
      <c r="A82" s="75" t="s">
        <v>27</v>
      </c>
      <c r="B82" s="40" t="s">
        <v>139</v>
      </c>
      <c r="C82" s="1">
        <v>72</v>
      </c>
      <c r="D82" s="15">
        <v>0.2</v>
      </c>
      <c r="E82" s="23">
        <v>1.61</v>
      </c>
      <c r="F82" s="23">
        <f t="shared" si="2"/>
        <v>130.32</v>
      </c>
      <c r="G82" s="79"/>
      <c r="H82" s="34"/>
      <c r="I82" s="34"/>
      <c r="J82" s="34"/>
      <c r="K82" s="34"/>
      <c r="L82" s="34"/>
      <c r="M82" s="34"/>
      <c r="N82" s="34"/>
      <c r="O82" s="34">
        <v>1000</v>
      </c>
      <c r="P82" s="34"/>
      <c r="Q82" s="34"/>
      <c r="R82" s="42"/>
      <c r="S82" s="42"/>
      <c r="T82" s="42">
        <v>1000</v>
      </c>
      <c r="U82" s="56"/>
    </row>
    <row r="83" spans="1:22" ht="12.75" x14ac:dyDescent="0.2">
      <c r="A83" s="75" t="s">
        <v>27</v>
      </c>
      <c r="B83" s="40" t="s">
        <v>140</v>
      </c>
      <c r="C83" s="1">
        <v>72</v>
      </c>
      <c r="D83" s="30">
        <v>0.23</v>
      </c>
      <c r="E83" s="29">
        <v>1.61</v>
      </c>
      <c r="F83" s="29">
        <f t="shared" si="2"/>
        <v>132.48000000000002</v>
      </c>
      <c r="G83" s="83"/>
      <c r="H83" s="34"/>
      <c r="I83" s="34"/>
      <c r="J83" s="34"/>
      <c r="K83" s="34"/>
      <c r="L83" s="34"/>
      <c r="M83" s="34"/>
      <c r="N83" s="34"/>
      <c r="O83" s="34">
        <v>1200</v>
      </c>
      <c r="P83" s="34"/>
      <c r="Q83" s="34">
        <v>800</v>
      </c>
      <c r="R83" s="43"/>
      <c r="S83" s="42">
        <v>1500</v>
      </c>
      <c r="T83" s="42">
        <v>4700</v>
      </c>
      <c r="U83" s="56"/>
    </row>
    <row r="84" spans="1:22" ht="12.75" x14ac:dyDescent="0.2">
      <c r="A84" s="75" t="s">
        <v>27</v>
      </c>
      <c r="B84" s="40" t="s">
        <v>141</v>
      </c>
      <c r="C84" s="1">
        <v>72</v>
      </c>
      <c r="D84" s="15">
        <v>0.23</v>
      </c>
      <c r="E84" s="23">
        <v>1.61</v>
      </c>
      <c r="F84" s="23">
        <f t="shared" si="2"/>
        <v>132.48000000000002</v>
      </c>
      <c r="G84" s="79"/>
      <c r="H84" s="34"/>
      <c r="I84" s="34"/>
      <c r="J84" s="34"/>
      <c r="K84" s="34"/>
      <c r="L84" s="34"/>
      <c r="M84" s="34"/>
      <c r="N84" s="34"/>
      <c r="O84" s="34"/>
      <c r="P84" s="34"/>
      <c r="Q84" s="34"/>
      <c r="R84" s="42"/>
      <c r="S84" s="42">
        <v>2000</v>
      </c>
      <c r="T84" s="42"/>
      <c r="U84" s="56"/>
    </row>
    <row r="85" spans="1:22" ht="12.75" x14ac:dyDescent="0.2">
      <c r="A85" s="75" t="s">
        <v>27</v>
      </c>
      <c r="B85" s="40" t="s">
        <v>142</v>
      </c>
      <c r="C85" s="1">
        <v>72</v>
      </c>
      <c r="D85" s="30">
        <v>0.23</v>
      </c>
      <c r="E85" s="29">
        <v>1.61</v>
      </c>
      <c r="F85" s="29">
        <f t="shared" si="2"/>
        <v>132.48000000000002</v>
      </c>
      <c r="G85" s="83"/>
      <c r="H85" s="34"/>
      <c r="I85" s="34"/>
      <c r="J85" s="34"/>
      <c r="K85" s="34"/>
      <c r="L85" s="34"/>
      <c r="M85" s="34"/>
      <c r="N85" s="34"/>
      <c r="O85" s="34"/>
      <c r="P85" s="34"/>
      <c r="Q85" s="34"/>
      <c r="R85" s="43"/>
      <c r="S85" s="42"/>
      <c r="T85" s="42"/>
      <c r="U85" s="56"/>
    </row>
    <row r="86" spans="1:22" ht="12.75" x14ac:dyDescent="0.2">
      <c r="A86" s="75" t="s">
        <v>27</v>
      </c>
      <c r="B86" s="40" t="s">
        <v>143</v>
      </c>
      <c r="C86" s="1">
        <v>72</v>
      </c>
      <c r="D86" s="15">
        <v>0.23</v>
      </c>
      <c r="E86" s="23">
        <v>1.61</v>
      </c>
      <c r="F86" s="23">
        <f t="shared" si="2"/>
        <v>132.48000000000002</v>
      </c>
      <c r="G86" s="79"/>
      <c r="H86" s="34"/>
      <c r="I86" s="34"/>
      <c r="J86" s="34"/>
      <c r="K86" s="34"/>
      <c r="L86" s="34"/>
      <c r="M86" s="34"/>
      <c r="N86" s="34"/>
      <c r="O86" s="34"/>
      <c r="P86" s="34"/>
      <c r="Q86" s="34"/>
      <c r="R86" s="42">
        <v>4500</v>
      </c>
      <c r="S86" s="42"/>
      <c r="T86" s="42"/>
      <c r="U86" s="56"/>
    </row>
    <row r="87" spans="1:22" s="11" customFormat="1" ht="12.75" x14ac:dyDescent="0.2">
      <c r="A87" s="75" t="s">
        <v>27</v>
      </c>
      <c r="B87" s="40" t="s">
        <v>144</v>
      </c>
      <c r="C87" s="1">
        <v>72</v>
      </c>
      <c r="D87" s="30">
        <v>0.23</v>
      </c>
      <c r="E87" s="29">
        <v>1.61</v>
      </c>
      <c r="F87" s="29">
        <f t="shared" si="2"/>
        <v>132.48000000000002</v>
      </c>
      <c r="G87" s="83"/>
      <c r="H87" s="34"/>
      <c r="I87" s="34"/>
      <c r="J87" s="34"/>
      <c r="K87" s="34"/>
      <c r="L87" s="34"/>
      <c r="M87" s="34"/>
      <c r="N87" s="34"/>
      <c r="O87" s="34"/>
      <c r="P87" s="34"/>
      <c r="Q87" s="34"/>
      <c r="R87" s="43">
        <v>4000</v>
      </c>
      <c r="S87" s="42">
        <v>4776</v>
      </c>
      <c r="T87" s="42">
        <v>14000</v>
      </c>
      <c r="U87" s="56"/>
      <c r="V87" s="8"/>
    </row>
    <row r="88" spans="1:22" ht="12.75" x14ac:dyDescent="0.2">
      <c r="A88" s="75" t="s">
        <v>27</v>
      </c>
      <c r="B88" s="40" t="s">
        <v>145</v>
      </c>
      <c r="C88" s="1">
        <v>72</v>
      </c>
      <c r="D88" s="30">
        <v>0.23</v>
      </c>
      <c r="E88" s="29">
        <v>1.61</v>
      </c>
      <c r="F88" s="29">
        <f t="shared" si="2"/>
        <v>132.48000000000002</v>
      </c>
      <c r="G88" s="83"/>
      <c r="H88" s="34"/>
      <c r="I88" s="34"/>
      <c r="J88" s="34"/>
      <c r="K88" s="34"/>
      <c r="L88" s="34"/>
      <c r="M88" s="34"/>
      <c r="N88" s="34"/>
      <c r="O88" s="34"/>
      <c r="P88" s="34"/>
      <c r="Q88" s="34"/>
      <c r="R88" s="43">
        <v>4500</v>
      </c>
      <c r="S88" s="42"/>
      <c r="T88" s="42"/>
      <c r="U88" s="56"/>
    </row>
    <row r="89" spans="1:22" ht="12.75" x14ac:dyDescent="0.2">
      <c r="A89" s="75" t="s">
        <v>27</v>
      </c>
      <c r="B89" s="40" t="s">
        <v>146</v>
      </c>
      <c r="C89" s="1">
        <v>72</v>
      </c>
      <c r="D89" s="30">
        <v>0.23</v>
      </c>
      <c r="E89" s="29">
        <v>1.61</v>
      </c>
      <c r="F89" s="29">
        <f t="shared" si="2"/>
        <v>132.48000000000002</v>
      </c>
      <c r="G89" s="83"/>
      <c r="H89" s="34"/>
      <c r="I89" s="34"/>
      <c r="J89" s="34"/>
      <c r="K89" s="34"/>
      <c r="L89" s="34"/>
      <c r="M89" s="34"/>
      <c r="N89" s="34"/>
      <c r="O89" s="34"/>
      <c r="P89" s="34"/>
      <c r="Q89" s="34"/>
      <c r="R89" s="43"/>
      <c r="S89" s="42">
        <v>2500</v>
      </c>
      <c r="T89" s="42">
        <v>2000</v>
      </c>
      <c r="U89" s="56"/>
      <c r="V89" s="11"/>
    </row>
    <row r="90" spans="1:22" ht="12.75" x14ac:dyDescent="0.2">
      <c r="A90" s="75" t="s">
        <v>27</v>
      </c>
      <c r="B90" s="40" t="s">
        <v>147</v>
      </c>
      <c r="C90" s="1">
        <v>72</v>
      </c>
      <c r="D90" s="30">
        <v>0.23</v>
      </c>
      <c r="E90" s="29">
        <v>1.61</v>
      </c>
      <c r="F90" s="29">
        <f t="shared" si="2"/>
        <v>132.48000000000002</v>
      </c>
      <c r="G90" s="83"/>
      <c r="H90" s="34"/>
      <c r="I90" s="34"/>
      <c r="J90" s="34"/>
      <c r="K90" s="34"/>
      <c r="L90" s="34"/>
      <c r="M90" s="34"/>
      <c r="N90" s="34"/>
      <c r="O90" s="34"/>
      <c r="P90" s="34"/>
      <c r="Q90" s="34"/>
      <c r="R90" s="43"/>
      <c r="S90" s="42"/>
      <c r="T90" s="42">
        <v>300</v>
      </c>
      <c r="U90" s="56"/>
    </row>
    <row r="91" spans="1:22" ht="12.75" x14ac:dyDescent="0.2">
      <c r="A91" s="75" t="s">
        <v>27</v>
      </c>
      <c r="B91" s="40" t="s">
        <v>148</v>
      </c>
      <c r="C91" s="1">
        <v>72</v>
      </c>
      <c r="D91" s="30">
        <v>0.23</v>
      </c>
      <c r="E91" s="29">
        <v>1.61</v>
      </c>
      <c r="F91" s="29">
        <f t="shared" si="2"/>
        <v>132.48000000000002</v>
      </c>
      <c r="G91" s="83">
        <v>1</v>
      </c>
      <c r="H91" s="32">
        <v>720</v>
      </c>
      <c r="I91" s="32">
        <v>1900</v>
      </c>
      <c r="J91" s="34"/>
      <c r="K91" s="34"/>
      <c r="L91" s="34"/>
      <c r="M91" s="34"/>
      <c r="N91" s="34"/>
      <c r="O91" s="34"/>
      <c r="P91" s="34"/>
      <c r="Q91" s="34"/>
      <c r="R91" s="43">
        <v>1000</v>
      </c>
      <c r="S91" s="42">
        <v>5000</v>
      </c>
      <c r="T91" s="42">
        <v>15000</v>
      </c>
      <c r="U91" s="56"/>
    </row>
    <row r="92" spans="1:22" ht="12.75" x14ac:dyDescent="0.2">
      <c r="A92" s="75" t="s">
        <v>27</v>
      </c>
      <c r="B92" s="40" t="s">
        <v>149</v>
      </c>
      <c r="C92" s="66">
        <v>72</v>
      </c>
      <c r="D92" s="67">
        <v>0.23</v>
      </c>
      <c r="E92" s="39">
        <v>1.61</v>
      </c>
      <c r="F92" s="39">
        <f t="shared" si="2"/>
        <v>132.48000000000002</v>
      </c>
      <c r="G92" s="81"/>
      <c r="H92" s="32"/>
      <c r="I92" s="32"/>
      <c r="J92" s="34"/>
      <c r="K92" s="34"/>
      <c r="L92" s="34"/>
      <c r="M92" s="34">
        <v>200</v>
      </c>
      <c r="N92" s="34"/>
      <c r="O92" s="34"/>
      <c r="P92" s="34"/>
      <c r="Q92" s="34"/>
      <c r="R92" s="43">
        <v>1000</v>
      </c>
      <c r="S92" s="42">
        <v>5000</v>
      </c>
      <c r="T92" s="42">
        <v>15000</v>
      </c>
      <c r="U92" s="56"/>
    </row>
    <row r="93" spans="1:22" ht="12.75" x14ac:dyDescent="0.2">
      <c r="A93" s="75" t="s">
        <v>27</v>
      </c>
      <c r="B93" s="40" t="s">
        <v>150</v>
      </c>
      <c r="C93" s="66">
        <v>72</v>
      </c>
      <c r="D93" s="67">
        <v>0.23</v>
      </c>
      <c r="E93" s="39">
        <v>1.61</v>
      </c>
      <c r="F93" s="39">
        <f t="shared" si="2"/>
        <v>132.48000000000002</v>
      </c>
      <c r="G93" s="81"/>
      <c r="H93" s="32"/>
      <c r="I93" s="32"/>
      <c r="J93" s="34"/>
      <c r="K93" s="34"/>
      <c r="L93" s="34"/>
      <c r="M93" s="34"/>
      <c r="N93" s="34"/>
      <c r="O93" s="34"/>
      <c r="P93" s="34"/>
      <c r="Q93" s="34"/>
      <c r="R93" s="43"/>
      <c r="S93" s="42">
        <v>4000</v>
      </c>
      <c r="T93" s="42">
        <v>7200</v>
      </c>
      <c r="U93" s="56"/>
    </row>
    <row r="94" spans="1:22" s="12" customFormat="1" ht="12.75" x14ac:dyDescent="0.2">
      <c r="A94" s="75" t="s">
        <v>27</v>
      </c>
      <c r="B94" s="40" t="s">
        <v>151</v>
      </c>
      <c r="C94" s="66">
        <v>72</v>
      </c>
      <c r="D94" s="67">
        <v>0.23</v>
      </c>
      <c r="E94" s="39">
        <v>1.61</v>
      </c>
      <c r="F94" s="39">
        <f t="shared" si="2"/>
        <v>132.48000000000002</v>
      </c>
      <c r="G94" s="81"/>
      <c r="H94" s="32"/>
      <c r="I94" s="32"/>
      <c r="J94" s="34"/>
      <c r="K94" s="34"/>
      <c r="L94" s="34"/>
      <c r="M94" s="34"/>
      <c r="N94" s="34"/>
      <c r="O94" s="34"/>
      <c r="P94" s="34"/>
      <c r="Q94" s="34"/>
      <c r="R94" s="43">
        <v>6000</v>
      </c>
      <c r="S94" s="42"/>
      <c r="T94" s="42"/>
      <c r="U94" s="56"/>
      <c r="V94" s="8"/>
    </row>
    <row r="95" spans="1:22" s="11" customFormat="1" ht="12" customHeight="1" x14ac:dyDescent="0.2">
      <c r="A95" s="75" t="s">
        <v>27</v>
      </c>
      <c r="B95" s="40" t="s">
        <v>152</v>
      </c>
      <c r="C95" s="66">
        <v>72</v>
      </c>
      <c r="D95" s="67">
        <v>0.23</v>
      </c>
      <c r="E95" s="39">
        <v>1.61</v>
      </c>
      <c r="F95" s="39">
        <f t="shared" si="2"/>
        <v>132.48000000000002</v>
      </c>
      <c r="G95" s="81">
        <v>1</v>
      </c>
      <c r="H95" s="32">
        <v>1800</v>
      </c>
      <c r="I95" s="32"/>
      <c r="J95" s="7"/>
      <c r="K95" s="7"/>
      <c r="L95" s="7"/>
      <c r="M95" s="7"/>
      <c r="N95" s="7"/>
      <c r="O95" s="7"/>
      <c r="P95" s="34">
        <v>800</v>
      </c>
      <c r="Q95" s="34">
        <v>2500</v>
      </c>
      <c r="R95" s="43">
        <v>4000</v>
      </c>
      <c r="S95" s="42">
        <v>5000</v>
      </c>
      <c r="T95" s="42">
        <v>12700</v>
      </c>
      <c r="U95" s="56"/>
      <c r="V95" s="8"/>
    </row>
    <row r="96" spans="1:22" ht="12.75" x14ac:dyDescent="0.2">
      <c r="A96" s="75" t="s">
        <v>27</v>
      </c>
      <c r="B96" s="40" t="s">
        <v>153</v>
      </c>
      <c r="C96" s="66">
        <v>72</v>
      </c>
      <c r="D96" s="67">
        <v>0.23</v>
      </c>
      <c r="E96" s="39">
        <v>1.61</v>
      </c>
      <c r="F96" s="39">
        <f t="shared" si="2"/>
        <v>132.48000000000002</v>
      </c>
      <c r="G96" s="81"/>
      <c r="H96" s="32"/>
      <c r="I96" s="32"/>
      <c r="J96" s="34"/>
      <c r="K96" s="34"/>
      <c r="L96" s="34"/>
      <c r="M96" s="34"/>
      <c r="N96" s="34"/>
      <c r="O96" s="34"/>
      <c r="P96" s="34"/>
      <c r="Q96" s="34"/>
      <c r="R96" s="43"/>
      <c r="S96" s="42"/>
      <c r="T96" s="42">
        <v>1000</v>
      </c>
      <c r="U96" s="56"/>
      <c r="V96" s="12"/>
    </row>
    <row r="97" spans="1:22" ht="12.75" x14ac:dyDescent="0.2">
      <c r="A97" s="75" t="s">
        <v>27</v>
      </c>
      <c r="B97" s="40" t="s">
        <v>154</v>
      </c>
      <c r="C97" s="66">
        <v>72</v>
      </c>
      <c r="D97" s="67">
        <v>0.23</v>
      </c>
      <c r="E97" s="39">
        <v>1.61</v>
      </c>
      <c r="F97" s="39">
        <f t="shared" si="2"/>
        <v>132.48000000000002</v>
      </c>
      <c r="G97" s="81"/>
      <c r="H97" s="32"/>
      <c r="I97" s="32"/>
      <c r="J97" s="34"/>
      <c r="K97" s="34"/>
      <c r="L97" s="34"/>
      <c r="M97" s="34"/>
      <c r="N97" s="34"/>
      <c r="O97" s="34"/>
      <c r="P97" s="34"/>
      <c r="Q97" s="34"/>
      <c r="R97" s="43"/>
      <c r="S97" s="42"/>
      <c r="T97" s="42"/>
      <c r="U97" s="56"/>
      <c r="V97" s="11"/>
    </row>
    <row r="98" spans="1:22" ht="12.75" x14ac:dyDescent="0.2">
      <c r="A98" s="75" t="s">
        <v>27</v>
      </c>
      <c r="B98" s="40" t="s">
        <v>155</v>
      </c>
      <c r="C98" s="66">
        <v>72</v>
      </c>
      <c r="D98" s="67">
        <v>0.23</v>
      </c>
      <c r="E98" s="39">
        <v>1.61</v>
      </c>
      <c r="F98" s="39">
        <f t="shared" si="2"/>
        <v>132.48000000000002</v>
      </c>
      <c r="G98" s="81">
        <v>1</v>
      </c>
      <c r="H98" s="32">
        <v>1584</v>
      </c>
      <c r="I98" s="32"/>
      <c r="J98" s="7"/>
      <c r="K98" s="7"/>
      <c r="L98" s="7">
        <v>300</v>
      </c>
      <c r="M98" s="34"/>
      <c r="N98" s="34"/>
      <c r="O98" s="34"/>
      <c r="P98" s="34"/>
      <c r="Q98" s="34">
        <v>5000</v>
      </c>
      <c r="R98" s="43">
        <v>4000</v>
      </c>
      <c r="S98" s="42">
        <v>27000</v>
      </c>
      <c r="T98" s="42">
        <v>24600</v>
      </c>
      <c r="U98" s="56"/>
    </row>
    <row r="99" spans="1:22" ht="12.75" x14ac:dyDescent="0.2">
      <c r="A99" s="75" t="s">
        <v>27</v>
      </c>
      <c r="B99" s="40" t="s">
        <v>156</v>
      </c>
      <c r="C99" s="66">
        <v>72</v>
      </c>
      <c r="D99" s="67">
        <v>0.23</v>
      </c>
      <c r="E99" s="39">
        <v>1.61</v>
      </c>
      <c r="F99" s="39">
        <f t="shared" si="2"/>
        <v>132.48000000000002</v>
      </c>
      <c r="G99" s="81">
        <v>1</v>
      </c>
      <c r="H99" s="32">
        <v>2016</v>
      </c>
      <c r="I99" s="32"/>
      <c r="J99" s="7"/>
      <c r="K99" s="7"/>
      <c r="L99" s="7"/>
      <c r="M99" s="34"/>
      <c r="N99" s="34"/>
      <c r="O99" s="34"/>
      <c r="P99" s="34"/>
      <c r="Q99" s="34">
        <v>2500</v>
      </c>
      <c r="R99" s="43">
        <v>2500</v>
      </c>
      <c r="S99" s="42">
        <v>8500</v>
      </c>
      <c r="T99" s="42">
        <v>13300</v>
      </c>
      <c r="U99" s="56"/>
    </row>
    <row r="100" spans="1:22" ht="12.75" x14ac:dyDescent="0.2">
      <c r="A100" s="75" t="s">
        <v>27</v>
      </c>
      <c r="B100" s="40" t="s">
        <v>157</v>
      </c>
      <c r="C100" s="66">
        <v>72</v>
      </c>
      <c r="D100" s="67">
        <v>0.23</v>
      </c>
      <c r="E100" s="39">
        <v>1.61</v>
      </c>
      <c r="F100" s="39">
        <f t="shared" si="2"/>
        <v>132.48000000000002</v>
      </c>
      <c r="G100" s="81"/>
      <c r="H100" s="32"/>
      <c r="I100" s="32"/>
      <c r="J100" s="34"/>
      <c r="K100" s="34"/>
      <c r="L100" s="34"/>
      <c r="M100" s="34">
        <v>200</v>
      </c>
      <c r="N100" s="34"/>
      <c r="O100" s="34">
        <v>600</v>
      </c>
      <c r="P100" s="34"/>
      <c r="Q100" s="34">
        <v>4900</v>
      </c>
      <c r="R100" s="43">
        <v>3500</v>
      </c>
      <c r="S100" s="42">
        <v>14000</v>
      </c>
      <c r="T100" s="42">
        <v>11900</v>
      </c>
      <c r="U100" s="56"/>
    </row>
    <row r="101" spans="1:22" ht="12.75" x14ac:dyDescent="0.2">
      <c r="A101" s="75" t="s">
        <v>27</v>
      </c>
      <c r="B101" s="40" t="s">
        <v>158</v>
      </c>
      <c r="C101" s="66">
        <v>72</v>
      </c>
      <c r="D101" s="67">
        <v>0.23</v>
      </c>
      <c r="E101" s="39">
        <v>1.61</v>
      </c>
      <c r="F101" s="39">
        <f t="shared" si="2"/>
        <v>132.48000000000002</v>
      </c>
      <c r="G101" s="81"/>
      <c r="H101" s="34"/>
      <c r="I101" s="34"/>
      <c r="J101" s="34"/>
      <c r="K101" s="34"/>
      <c r="L101" s="34">
        <v>200</v>
      </c>
      <c r="M101" s="34"/>
      <c r="N101" s="34"/>
      <c r="O101" s="34"/>
      <c r="P101" s="34"/>
      <c r="Q101" s="34">
        <v>4300</v>
      </c>
      <c r="R101" s="43">
        <v>4500</v>
      </c>
      <c r="S101" s="42">
        <v>13624</v>
      </c>
      <c r="T101" s="42">
        <v>24700</v>
      </c>
      <c r="U101" s="56"/>
    </row>
    <row r="102" spans="1:22" ht="12.75" x14ac:dyDescent="0.2">
      <c r="A102" s="75" t="s">
        <v>27</v>
      </c>
      <c r="B102" s="40" t="s">
        <v>159</v>
      </c>
      <c r="C102" s="66">
        <v>72</v>
      </c>
      <c r="D102" s="67">
        <v>0.23</v>
      </c>
      <c r="E102" s="39">
        <v>1.61</v>
      </c>
      <c r="F102" s="39">
        <f t="shared" si="2"/>
        <v>132.48000000000002</v>
      </c>
      <c r="G102" s="81"/>
      <c r="H102" s="34"/>
      <c r="I102" s="34"/>
      <c r="J102" s="34"/>
      <c r="K102" s="34"/>
      <c r="L102" s="34"/>
      <c r="M102" s="34"/>
      <c r="N102" s="34"/>
      <c r="O102" s="34"/>
      <c r="P102" s="34"/>
      <c r="Q102" s="34">
        <v>5000</v>
      </c>
      <c r="R102" s="43">
        <v>3000</v>
      </c>
      <c r="S102" s="42">
        <v>2000</v>
      </c>
      <c r="T102" s="42">
        <v>104</v>
      </c>
      <c r="U102" s="56"/>
    </row>
    <row r="103" spans="1:22" ht="12.75" x14ac:dyDescent="0.2">
      <c r="A103" s="75" t="s">
        <v>27</v>
      </c>
      <c r="B103" s="40" t="s">
        <v>160</v>
      </c>
      <c r="C103" s="66">
        <v>72</v>
      </c>
      <c r="D103" s="67">
        <v>0.23</v>
      </c>
      <c r="E103" s="39">
        <v>1.61</v>
      </c>
      <c r="F103" s="39">
        <f t="shared" si="2"/>
        <v>132.48000000000002</v>
      </c>
      <c r="G103" s="81"/>
      <c r="H103" s="34"/>
      <c r="I103" s="34"/>
      <c r="J103" s="34"/>
      <c r="K103" s="34"/>
      <c r="L103" s="34"/>
      <c r="M103" s="34"/>
      <c r="N103" s="34"/>
      <c r="O103" s="34"/>
      <c r="P103" s="34"/>
      <c r="Q103" s="34"/>
      <c r="R103" s="43">
        <v>2000</v>
      </c>
      <c r="S103" s="42">
        <v>1500</v>
      </c>
      <c r="T103" s="42">
        <v>4700</v>
      </c>
      <c r="U103" s="56"/>
    </row>
    <row r="104" spans="1:22" ht="12.75" x14ac:dyDescent="0.2">
      <c r="A104" s="75" t="s">
        <v>27</v>
      </c>
      <c r="B104" s="40" t="s">
        <v>161</v>
      </c>
      <c r="C104" s="66">
        <v>72</v>
      </c>
      <c r="D104" s="67">
        <v>0.23</v>
      </c>
      <c r="E104" s="39">
        <v>1.61</v>
      </c>
      <c r="F104" s="39">
        <f t="shared" si="2"/>
        <v>132.48000000000002</v>
      </c>
      <c r="G104" s="81"/>
      <c r="H104" s="34"/>
      <c r="I104" s="34"/>
      <c r="J104" s="34"/>
      <c r="K104" s="34"/>
      <c r="L104" s="34">
        <v>1100</v>
      </c>
      <c r="M104" s="34"/>
      <c r="N104" s="34"/>
      <c r="O104" s="34"/>
      <c r="P104" s="34"/>
      <c r="Q104" s="34">
        <v>1000</v>
      </c>
      <c r="R104" s="43">
        <v>2500</v>
      </c>
      <c r="S104" s="42">
        <v>2400</v>
      </c>
      <c r="T104" s="42"/>
      <c r="U104" s="56"/>
    </row>
    <row r="105" spans="1:22" ht="12.75" x14ac:dyDescent="0.2">
      <c r="A105" s="73" t="s">
        <v>27</v>
      </c>
      <c r="B105" s="40" t="s">
        <v>83</v>
      </c>
      <c r="C105" s="49">
        <v>72</v>
      </c>
      <c r="D105" s="65"/>
      <c r="E105" s="39">
        <v>2.0499999999999998</v>
      </c>
      <c r="F105" s="39">
        <f t="shared" si="2"/>
        <v>147.6</v>
      </c>
      <c r="G105" s="84">
        <v>1</v>
      </c>
      <c r="H105" s="7">
        <v>1224</v>
      </c>
      <c r="I105" s="7"/>
      <c r="J105" s="7"/>
      <c r="K105" s="7">
        <v>21600</v>
      </c>
      <c r="L105" s="7"/>
      <c r="M105" s="7"/>
      <c r="N105" s="7"/>
      <c r="O105" s="7">
        <v>5040</v>
      </c>
      <c r="P105" s="7">
        <v>3024</v>
      </c>
      <c r="Q105" s="7"/>
      <c r="R105" s="42"/>
      <c r="S105" s="42"/>
      <c r="T105" s="42"/>
      <c r="U105" s="56"/>
    </row>
    <row r="106" spans="1:22" ht="12.75" x14ac:dyDescent="0.2">
      <c r="A106" s="73" t="s">
        <v>27</v>
      </c>
      <c r="B106" s="40" t="s">
        <v>211</v>
      </c>
      <c r="C106" s="49">
        <v>72</v>
      </c>
      <c r="D106" s="65"/>
      <c r="E106" s="39">
        <v>2.25</v>
      </c>
      <c r="F106" s="39">
        <v>162</v>
      </c>
      <c r="G106" s="81"/>
      <c r="H106" s="32">
        <v>720</v>
      </c>
      <c r="I106" s="7"/>
      <c r="J106" s="7"/>
      <c r="K106" s="7"/>
      <c r="L106" s="7"/>
      <c r="M106" s="7"/>
      <c r="N106" s="7"/>
      <c r="O106" s="7"/>
      <c r="P106" s="7"/>
      <c r="Q106" s="7"/>
      <c r="R106" s="42"/>
      <c r="S106" s="42"/>
      <c r="T106" s="42"/>
      <c r="U106" s="56"/>
    </row>
    <row r="107" spans="1:22" ht="12.75" x14ac:dyDescent="0.2">
      <c r="A107" s="73" t="s">
        <v>27</v>
      </c>
      <c r="B107" s="40" t="s">
        <v>33</v>
      </c>
      <c r="C107" s="49">
        <v>72</v>
      </c>
      <c r="D107" s="65"/>
      <c r="E107" s="39">
        <v>2.75</v>
      </c>
      <c r="F107" s="39">
        <f>IFERROR((C107*D107)+(C107*E107),0)</f>
        <v>198</v>
      </c>
      <c r="G107" s="81"/>
      <c r="H107" s="32"/>
      <c r="I107" s="7">
        <v>720</v>
      </c>
      <c r="J107" s="7"/>
      <c r="K107" s="7"/>
      <c r="L107" s="7"/>
      <c r="M107" s="7"/>
      <c r="N107" s="7"/>
      <c r="O107" s="7"/>
      <c r="P107" s="7"/>
      <c r="Q107" s="7"/>
      <c r="R107" s="42"/>
      <c r="S107" s="42"/>
      <c r="T107" s="42"/>
      <c r="U107" s="56"/>
    </row>
    <row r="108" spans="1:22" ht="12.75" x14ac:dyDescent="0.2">
      <c r="A108" s="73" t="s">
        <v>27</v>
      </c>
      <c r="B108" s="40" t="s">
        <v>84</v>
      </c>
      <c r="C108" s="49">
        <v>72</v>
      </c>
      <c r="D108" s="65"/>
      <c r="E108" s="39">
        <v>2.1800000000000002</v>
      </c>
      <c r="F108" s="39">
        <f>IFERROR((C108*D108)+(C108*E108),0)</f>
        <v>156.96</v>
      </c>
      <c r="G108" s="81"/>
      <c r="H108" s="7"/>
      <c r="I108" s="7"/>
      <c r="J108" s="7"/>
      <c r="K108" s="7"/>
      <c r="L108" s="7"/>
      <c r="M108" s="7"/>
      <c r="N108" s="7"/>
      <c r="O108" s="7"/>
      <c r="P108" s="7"/>
      <c r="Q108" s="7"/>
      <c r="R108" s="42"/>
      <c r="S108" s="42"/>
      <c r="T108" s="42"/>
      <c r="U108" s="56"/>
    </row>
    <row r="109" spans="1:22" ht="12.75" x14ac:dyDescent="0.2">
      <c r="A109" s="73" t="s">
        <v>212</v>
      </c>
      <c r="B109" s="40" t="s">
        <v>215</v>
      </c>
      <c r="C109" s="6">
        <v>72</v>
      </c>
      <c r="D109" s="4"/>
      <c r="E109" s="23">
        <v>1.26</v>
      </c>
      <c r="F109" s="23">
        <f>IFERROR((C109*D109)+(C109*E109),0)</f>
        <v>90.72</v>
      </c>
      <c r="G109" s="79"/>
      <c r="H109" s="7"/>
      <c r="I109" s="7">
        <v>864</v>
      </c>
      <c r="J109" s="7"/>
      <c r="K109" s="7"/>
      <c r="L109" s="7"/>
      <c r="M109" s="7"/>
      <c r="N109" s="7"/>
      <c r="O109" s="7"/>
      <c r="P109" s="7"/>
      <c r="Q109" s="7"/>
      <c r="R109" s="42"/>
      <c r="S109" s="42"/>
      <c r="T109" s="42"/>
      <c r="U109" s="56"/>
    </row>
    <row r="110" spans="1:22" ht="12.75" x14ac:dyDescent="0.2">
      <c r="A110" s="73" t="s">
        <v>212</v>
      </c>
      <c r="B110" s="40" t="s">
        <v>224</v>
      </c>
      <c r="C110" s="6">
        <v>72</v>
      </c>
      <c r="D110" s="4"/>
      <c r="E110" s="39">
        <v>1.1000000000000001</v>
      </c>
      <c r="F110" s="23">
        <v>90.72</v>
      </c>
      <c r="G110" s="79"/>
      <c r="H110" s="7"/>
      <c r="I110" s="7"/>
      <c r="J110" s="7"/>
      <c r="K110" s="7">
        <v>864</v>
      </c>
      <c r="L110" s="7"/>
      <c r="M110" s="7"/>
      <c r="N110" s="7"/>
      <c r="O110" s="7"/>
      <c r="P110" s="7"/>
      <c r="Q110" s="7"/>
      <c r="R110" s="42"/>
      <c r="S110" s="42"/>
      <c r="T110" s="42"/>
      <c r="U110" s="56"/>
    </row>
    <row r="111" spans="1:22" ht="12.75" x14ac:dyDescent="0.2">
      <c r="A111" s="73" t="s">
        <v>212</v>
      </c>
      <c r="B111" s="40" t="s">
        <v>216</v>
      </c>
      <c r="C111" s="6">
        <v>72</v>
      </c>
      <c r="D111" s="4"/>
      <c r="E111" s="23">
        <v>1.04</v>
      </c>
      <c r="F111" s="23">
        <f t="shared" ref="F111:F142" si="3">IFERROR((C111*D111)+(C111*E111),0)</f>
        <v>74.88</v>
      </c>
      <c r="G111" s="79"/>
      <c r="H111" s="7"/>
      <c r="I111" s="7">
        <v>792</v>
      </c>
      <c r="J111" s="7"/>
      <c r="K111" s="7"/>
      <c r="L111" s="7"/>
      <c r="M111" s="7"/>
      <c r="N111" s="7"/>
      <c r="O111" s="7"/>
      <c r="P111" s="7"/>
      <c r="Q111" s="7"/>
      <c r="R111" s="42"/>
      <c r="S111" s="42"/>
      <c r="T111" s="42"/>
      <c r="U111" s="56"/>
    </row>
    <row r="112" spans="1:22" ht="12.75" x14ac:dyDescent="0.2">
      <c r="A112" s="73" t="s">
        <v>212</v>
      </c>
      <c r="B112" s="40" t="s">
        <v>217</v>
      </c>
      <c r="C112" s="6">
        <v>72</v>
      </c>
      <c r="D112" s="4"/>
      <c r="E112" s="23">
        <v>1.1399999999999999</v>
      </c>
      <c r="F112" s="23">
        <f t="shared" si="3"/>
        <v>82.08</v>
      </c>
      <c r="G112" s="79"/>
      <c r="H112" s="7"/>
      <c r="I112" s="7">
        <v>464</v>
      </c>
      <c r="J112" s="7"/>
      <c r="K112" s="7"/>
      <c r="L112" s="7"/>
      <c r="M112" s="7"/>
      <c r="N112" s="7"/>
      <c r="O112" s="7"/>
      <c r="P112" s="7"/>
      <c r="Q112" s="7"/>
      <c r="R112" s="42"/>
      <c r="S112" s="42"/>
      <c r="T112" s="42"/>
      <c r="U112" s="56"/>
    </row>
    <row r="113" spans="1:21" ht="12.75" x14ac:dyDescent="0.2">
      <c r="A113" s="75" t="s">
        <v>27</v>
      </c>
      <c r="B113" s="40" t="s">
        <v>123</v>
      </c>
      <c r="C113" s="1">
        <v>72</v>
      </c>
      <c r="D113" s="30">
        <v>0.32</v>
      </c>
      <c r="E113" s="29">
        <v>1.61</v>
      </c>
      <c r="F113" s="29">
        <f t="shared" si="3"/>
        <v>138.96</v>
      </c>
      <c r="G113" s="83"/>
      <c r="H113" s="34"/>
      <c r="I113" s="34"/>
      <c r="J113" s="34"/>
      <c r="K113" s="34"/>
      <c r="L113" s="34"/>
      <c r="M113" s="34"/>
      <c r="N113" s="34"/>
      <c r="O113" s="34"/>
      <c r="P113" s="34"/>
      <c r="Q113" s="34"/>
      <c r="R113" s="43"/>
      <c r="S113" s="42"/>
      <c r="T113" s="42">
        <v>1900</v>
      </c>
      <c r="U113" s="56"/>
    </row>
    <row r="114" spans="1:21" ht="12.75" x14ac:dyDescent="0.2">
      <c r="A114" s="75" t="s">
        <v>27</v>
      </c>
      <c r="B114" s="40" t="s">
        <v>124</v>
      </c>
      <c r="C114" s="1">
        <v>72</v>
      </c>
      <c r="D114" s="30">
        <v>0.25</v>
      </c>
      <c r="E114" s="29">
        <v>1.61</v>
      </c>
      <c r="F114" s="29">
        <f t="shared" si="3"/>
        <v>133.92000000000002</v>
      </c>
      <c r="G114" s="83"/>
      <c r="H114" s="34"/>
      <c r="I114" s="34"/>
      <c r="J114" s="34"/>
      <c r="K114" s="34"/>
      <c r="L114" s="34"/>
      <c r="M114" s="34"/>
      <c r="N114" s="34"/>
      <c r="O114" s="34"/>
      <c r="P114" s="34"/>
      <c r="Q114" s="34"/>
      <c r="R114" s="43">
        <v>1000</v>
      </c>
      <c r="S114" s="42"/>
      <c r="T114" s="42"/>
      <c r="U114" s="56"/>
    </row>
    <row r="115" spans="1:21" ht="12.75" x14ac:dyDescent="0.2">
      <c r="A115" s="75" t="s">
        <v>27</v>
      </c>
      <c r="B115" s="40" t="s">
        <v>125</v>
      </c>
      <c r="C115" s="1">
        <v>72</v>
      </c>
      <c r="D115" s="30">
        <v>0.2</v>
      </c>
      <c r="E115" s="29">
        <v>1.61</v>
      </c>
      <c r="F115" s="29">
        <f t="shared" si="3"/>
        <v>130.32</v>
      </c>
      <c r="G115" s="83"/>
      <c r="H115" s="34"/>
      <c r="I115" s="34"/>
      <c r="J115" s="34"/>
      <c r="K115" s="34"/>
      <c r="L115" s="34">
        <v>1250</v>
      </c>
      <c r="M115" s="34"/>
      <c r="N115" s="34"/>
      <c r="O115" s="34">
        <v>1100</v>
      </c>
      <c r="P115" s="34"/>
      <c r="Q115" s="34"/>
      <c r="R115" s="43"/>
      <c r="S115" s="42"/>
      <c r="T115" s="42"/>
      <c r="U115" s="56"/>
    </row>
    <row r="116" spans="1:21" ht="12.75" x14ac:dyDescent="0.2">
      <c r="A116" s="75" t="s">
        <v>27</v>
      </c>
      <c r="B116" s="40" t="s">
        <v>126</v>
      </c>
      <c r="C116" s="1">
        <v>72</v>
      </c>
      <c r="D116" s="30">
        <v>0.19</v>
      </c>
      <c r="E116" s="29">
        <v>1.61</v>
      </c>
      <c r="F116" s="29">
        <f t="shared" si="3"/>
        <v>129.6</v>
      </c>
      <c r="G116" s="83"/>
      <c r="H116" s="34"/>
      <c r="I116" s="34"/>
      <c r="J116" s="34"/>
      <c r="K116" s="34"/>
      <c r="L116" s="34"/>
      <c r="M116" s="34"/>
      <c r="N116" s="34"/>
      <c r="O116" s="34"/>
      <c r="P116" s="34"/>
      <c r="Q116" s="34">
        <v>2500</v>
      </c>
      <c r="R116" s="43"/>
      <c r="S116" s="42">
        <v>3500</v>
      </c>
      <c r="T116" s="42">
        <v>1000</v>
      </c>
      <c r="U116" s="56"/>
    </row>
    <row r="117" spans="1:21" ht="12.75" x14ac:dyDescent="0.2">
      <c r="A117" s="75" t="s">
        <v>27</v>
      </c>
      <c r="B117" s="40" t="s">
        <v>127</v>
      </c>
      <c r="C117" s="1">
        <v>72</v>
      </c>
      <c r="D117" s="30">
        <v>0.19</v>
      </c>
      <c r="E117" s="29">
        <v>1.61</v>
      </c>
      <c r="F117" s="29">
        <f t="shared" si="3"/>
        <v>129.6</v>
      </c>
      <c r="G117" s="83"/>
      <c r="H117" s="34"/>
      <c r="I117" s="34"/>
      <c r="J117" s="34"/>
      <c r="K117" s="34"/>
      <c r="L117" s="34"/>
      <c r="M117" s="34">
        <v>700</v>
      </c>
      <c r="N117" s="34"/>
      <c r="O117" s="34"/>
      <c r="P117" s="34"/>
      <c r="Q117" s="34"/>
      <c r="R117" s="43"/>
      <c r="S117" s="42">
        <v>1000</v>
      </c>
      <c r="T117" s="42">
        <v>2500</v>
      </c>
      <c r="U117" s="56"/>
    </row>
    <row r="118" spans="1:21" ht="12.75" x14ac:dyDescent="0.2">
      <c r="A118" s="75" t="s">
        <v>27</v>
      </c>
      <c r="B118" s="40" t="s">
        <v>128</v>
      </c>
      <c r="C118" s="1">
        <v>72</v>
      </c>
      <c r="D118" s="30">
        <v>0.27</v>
      </c>
      <c r="E118" s="29">
        <v>1.61</v>
      </c>
      <c r="F118" s="29">
        <f t="shared" si="3"/>
        <v>135.36000000000001</v>
      </c>
      <c r="G118" s="83"/>
      <c r="H118" s="34"/>
      <c r="I118" s="34"/>
      <c r="J118" s="34"/>
      <c r="K118" s="34"/>
      <c r="L118" s="34"/>
      <c r="M118" s="34"/>
      <c r="N118" s="34"/>
      <c r="O118" s="34">
        <v>7000</v>
      </c>
      <c r="P118" s="34"/>
      <c r="Q118" s="34">
        <v>1000</v>
      </c>
      <c r="R118" s="43"/>
      <c r="S118" s="42"/>
      <c r="T118" s="42">
        <v>1000</v>
      </c>
      <c r="U118" s="56"/>
    </row>
    <row r="119" spans="1:21" ht="12.75" x14ac:dyDescent="0.2">
      <c r="A119" s="75" t="s">
        <v>27</v>
      </c>
      <c r="B119" s="40" t="s">
        <v>129</v>
      </c>
      <c r="C119" s="1">
        <v>72</v>
      </c>
      <c r="D119" s="30"/>
      <c r="E119" s="29">
        <v>1.61</v>
      </c>
      <c r="F119" s="29">
        <f t="shared" si="3"/>
        <v>115.92</v>
      </c>
      <c r="G119" s="83"/>
      <c r="H119" s="34"/>
      <c r="I119" s="34"/>
      <c r="J119" s="34"/>
      <c r="K119" s="34"/>
      <c r="L119" s="34"/>
      <c r="M119" s="34"/>
      <c r="N119" s="34"/>
      <c r="O119" s="34"/>
      <c r="P119" s="34"/>
      <c r="Q119" s="34">
        <v>1000</v>
      </c>
      <c r="R119" s="43"/>
      <c r="S119" s="42"/>
      <c r="T119" s="42"/>
      <c r="U119" s="56"/>
    </row>
    <row r="120" spans="1:21" ht="12.75" x14ac:dyDescent="0.2">
      <c r="A120" s="75" t="s">
        <v>27</v>
      </c>
      <c r="B120" s="40" t="s">
        <v>130</v>
      </c>
      <c r="C120" s="66">
        <v>72</v>
      </c>
      <c r="D120" s="67">
        <v>0.1</v>
      </c>
      <c r="E120" s="39">
        <v>1.53</v>
      </c>
      <c r="F120" s="39">
        <f t="shared" si="3"/>
        <v>117.36</v>
      </c>
      <c r="G120" s="81"/>
      <c r="H120" s="34"/>
      <c r="I120" s="34"/>
      <c r="J120" s="34"/>
      <c r="K120" s="34"/>
      <c r="L120" s="34"/>
      <c r="M120" s="34"/>
      <c r="N120" s="34"/>
      <c r="O120" s="34"/>
      <c r="P120" s="34"/>
      <c r="Q120" s="34">
        <v>4700</v>
      </c>
      <c r="R120" s="43">
        <v>4050</v>
      </c>
      <c r="S120" s="42">
        <v>44200</v>
      </c>
      <c r="T120" s="42">
        <v>500</v>
      </c>
      <c r="U120" s="56"/>
    </row>
    <row r="121" spans="1:21" ht="12.75" x14ac:dyDescent="0.2">
      <c r="A121" s="75" t="s">
        <v>27</v>
      </c>
      <c r="B121" s="40" t="s">
        <v>131</v>
      </c>
      <c r="C121" s="66">
        <v>72</v>
      </c>
      <c r="D121" s="67">
        <v>0.28000000000000003</v>
      </c>
      <c r="E121" s="39">
        <v>1.73</v>
      </c>
      <c r="F121" s="39">
        <f t="shared" si="3"/>
        <v>144.72</v>
      </c>
      <c r="G121" s="81"/>
      <c r="H121" s="34"/>
      <c r="I121" s="34"/>
      <c r="J121" s="34"/>
      <c r="K121" s="34"/>
      <c r="L121" s="34"/>
      <c r="M121" s="34"/>
      <c r="N121" s="34"/>
      <c r="O121" s="34"/>
      <c r="P121" s="34"/>
      <c r="Q121" s="34"/>
      <c r="R121" s="43"/>
      <c r="S121" s="42"/>
      <c r="T121" s="42"/>
      <c r="U121" s="56"/>
    </row>
    <row r="122" spans="1:21" ht="12.75" x14ac:dyDescent="0.2">
      <c r="A122" s="73" t="s">
        <v>29</v>
      </c>
      <c r="B122" s="40" t="s">
        <v>85</v>
      </c>
      <c r="C122" s="49" t="s">
        <v>16</v>
      </c>
      <c r="D122" s="65"/>
      <c r="E122" s="39">
        <v>0.65</v>
      </c>
      <c r="F122" s="39">
        <f t="shared" si="3"/>
        <v>0</v>
      </c>
      <c r="G122" s="82"/>
      <c r="H122" s="32" t="s">
        <v>69</v>
      </c>
      <c r="I122" s="32" t="s">
        <v>69</v>
      </c>
      <c r="J122" s="32">
        <v>5000</v>
      </c>
      <c r="K122" s="32">
        <v>10000</v>
      </c>
      <c r="L122" s="7">
        <v>10000</v>
      </c>
      <c r="M122" s="7">
        <v>50000</v>
      </c>
      <c r="N122" s="7">
        <v>50000</v>
      </c>
      <c r="O122" s="7">
        <v>50000</v>
      </c>
      <c r="P122" s="7">
        <v>50000</v>
      </c>
      <c r="Q122" s="7">
        <v>50000</v>
      </c>
      <c r="R122" s="42">
        <v>50000</v>
      </c>
      <c r="S122" s="42">
        <v>50000</v>
      </c>
      <c r="T122" s="42">
        <v>50000</v>
      </c>
      <c r="U122" s="56">
        <v>50000</v>
      </c>
    </row>
    <row r="123" spans="1:21" ht="12.75" x14ac:dyDescent="0.2">
      <c r="A123" s="73" t="s">
        <v>29</v>
      </c>
      <c r="B123" s="40" t="s">
        <v>85</v>
      </c>
      <c r="C123" s="49">
        <v>72</v>
      </c>
      <c r="D123" s="65"/>
      <c r="E123" s="39">
        <v>1.96</v>
      </c>
      <c r="F123" s="39">
        <f t="shared" si="3"/>
        <v>141.12</v>
      </c>
      <c r="G123" s="81"/>
      <c r="H123" s="32"/>
      <c r="I123" s="32"/>
      <c r="J123" s="32"/>
      <c r="K123" s="32"/>
      <c r="L123" s="7"/>
      <c r="M123" s="7"/>
      <c r="N123" s="7"/>
      <c r="O123" s="7"/>
      <c r="P123" s="7"/>
      <c r="Q123" s="7"/>
      <c r="R123" s="42"/>
      <c r="S123" s="42"/>
      <c r="T123" s="42"/>
      <c r="U123" s="56"/>
    </row>
    <row r="124" spans="1:21" ht="12.75" x14ac:dyDescent="0.2">
      <c r="A124" s="75" t="s">
        <v>29</v>
      </c>
      <c r="B124" s="40" t="s">
        <v>86</v>
      </c>
      <c r="C124" s="66" t="s">
        <v>16</v>
      </c>
      <c r="D124" s="67"/>
      <c r="E124" s="39">
        <v>0.65</v>
      </c>
      <c r="F124" s="39">
        <f t="shared" si="3"/>
        <v>0</v>
      </c>
      <c r="G124" s="82"/>
      <c r="H124" s="33" t="s">
        <v>69</v>
      </c>
      <c r="I124" s="33" t="s">
        <v>69</v>
      </c>
      <c r="J124" s="33" t="s">
        <v>69</v>
      </c>
      <c r="K124" s="33" t="s">
        <v>69</v>
      </c>
      <c r="L124" s="16">
        <v>5000</v>
      </c>
      <c r="M124" s="16">
        <v>50000</v>
      </c>
      <c r="N124" s="16">
        <v>50000</v>
      </c>
      <c r="O124" s="16">
        <v>50000</v>
      </c>
      <c r="P124" s="16">
        <v>50000</v>
      </c>
      <c r="Q124" s="16">
        <v>50000</v>
      </c>
      <c r="R124" s="42">
        <v>50000</v>
      </c>
      <c r="S124" s="42">
        <v>50000</v>
      </c>
      <c r="T124" s="42">
        <v>50000</v>
      </c>
      <c r="U124" s="56">
        <v>50000</v>
      </c>
    </row>
    <row r="125" spans="1:21" ht="12.75" x14ac:dyDescent="0.2">
      <c r="A125" s="75" t="s">
        <v>29</v>
      </c>
      <c r="B125" s="40" t="s">
        <v>86</v>
      </c>
      <c r="C125" s="66">
        <v>72</v>
      </c>
      <c r="D125" s="67"/>
      <c r="E125" s="39">
        <v>1.96</v>
      </c>
      <c r="F125" s="39">
        <f t="shared" si="3"/>
        <v>141.12</v>
      </c>
      <c r="G125" s="81"/>
      <c r="H125" s="33"/>
      <c r="I125" s="33"/>
      <c r="J125" s="33"/>
      <c r="K125" s="33"/>
      <c r="L125" s="16"/>
      <c r="M125" s="16"/>
      <c r="N125" s="16"/>
      <c r="O125" s="16"/>
      <c r="P125" s="16"/>
      <c r="Q125" s="16"/>
      <c r="R125" s="42"/>
      <c r="S125" s="42"/>
      <c r="T125" s="42"/>
      <c r="U125" s="56"/>
    </row>
    <row r="126" spans="1:21" ht="12.75" x14ac:dyDescent="0.2">
      <c r="A126" s="75" t="s">
        <v>29</v>
      </c>
      <c r="B126" s="40" t="s">
        <v>87</v>
      </c>
      <c r="C126" s="66" t="s">
        <v>16</v>
      </c>
      <c r="D126" s="67"/>
      <c r="E126" s="39">
        <v>0.65</v>
      </c>
      <c r="F126" s="39">
        <f t="shared" si="3"/>
        <v>0</v>
      </c>
      <c r="G126" s="82"/>
      <c r="H126" s="33" t="s">
        <v>69</v>
      </c>
      <c r="I126" s="33" t="s">
        <v>69</v>
      </c>
      <c r="J126" s="33">
        <v>5000</v>
      </c>
      <c r="K126" s="33">
        <v>10000</v>
      </c>
      <c r="L126" s="16">
        <v>10000</v>
      </c>
      <c r="M126" s="16">
        <v>10000</v>
      </c>
      <c r="N126" s="16">
        <v>50000</v>
      </c>
      <c r="O126" s="16">
        <v>50000</v>
      </c>
      <c r="P126" s="16">
        <v>50000</v>
      </c>
      <c r="Q126" s="16">
        <v>50000</v>
      </c>
      <c r="R126" s="42">
        <v>50000</v>
      </c>
      <c r="S126" s="42">
        <v>50000</v>
      </c>
      <c r="T126" s="42">
        <v>50000</v>
      </c>
      <c r="U126" s="56">
        <v>50000</v>
      </c>
    </row>
    <row r="127" spans="1:21" ht="12.75" x14ac:dyDescent="0.2">
      <c r="A127" s="75" t="s">
        <v>29</v>
      </c>
      <c r="B127" s="40" t="s">
        <v>87</v>
      </c>
      <c r="C127" s="66">
        <v>72</v>
      </c>
      <c r="D127" s="67"/>
      <c r="E127" s="67">
        <v>1.96</v>
      </c>
      <c r="F127" s="39">
        <f t="shared" si="3"/>
        <v>141.12</v>
      </c>
      <c r="G127" s="81"/>
      <c r="H127" s="33"/>
      <c r="I127" s="33"/>
      <c r="J127" s="33"/>
      <c r="K127" s="33"/>
      <c r="L127" s="16"/>
      <c r="M127" s="16"/>
      <c r="N127" s="16"/>
      <c r="O127" s="16"/>
      <c r="P127" s="16"/>
      <c r="Q127" s="16"/>
      <c r="R127" s="42"/>
      <c r="S127" s="42"/>
      <c r="T127" s="42"/>
      <c r="U127" s="56"/>
    </row>
    <row r="128" spans="1:21" ht="12.75" x14ac:dyDescent="0.2">
      <c r="A128" s="73" t="s">
        <v>29</v>
      </c>
      <c r="B128" s="68" t="s">
        <v>34</v>
      </c>
      <c r="C128" s="49" t="s">
        <v>16</v>
      </c>
      <c r="D128" s="65"/>
      <c r="E128" s="39">
        <v>0.65</v>
      </c>
      <c r="F128" s="39">
        <f t="shared" si="3"/>
        <v>0</v>
      </c>
      <c r="G128" s="82"/>
      <c r="H128" s="32" t="s">
        <v>69</v>
      </c>
      <c r="I128" s="32" t="s">
        <v>69</v>
      </c>
      <c r="J128" s="32">
        <v>5000</v>
      </c>
      <c r="K128" s="32">
        <v>10000</v>
      </c>
      <c r="L128" s="7">
        <v>10000</v>
      </c>
      <c r="M128" s="7">
        <v>50000</v>
      </c>
      <c r="N128" s="7">
        <v>50000</v>
      </c>
      <c r="O128" s="7">
        <v>50000</v>
      </c>
      <c r="P128" s="7">
        <v>50000</v>
      </c>
      <c r="Q128" s="7">
        <v>50000</v>
      </c>
      <c r="R128" s="42">
        <v>50000</v>
      </c>
      <c r="S128" s="42">
        <v>50000</v>
      </c>
      <c r="T128" s="42">
        <v>50000</v>
      </c>
      <c r="U128" s="56">
        <v>50000</v>
      </c>
    </row>
    <row r="129" spans="1:21" ht="12.75" x14ac:dyDescent="0.2">
      <c r="A129" s="73" t="s">
        <v>29</v>
      </c>
      <c r="B129" s="68" t="s">
        <v>34</v>
      </c>
      <c r="C129" s="49">
        <v>72</v>
      </c>
      <c r="D129" s="65"/>
      <c r="E129" s="39">
        <v>1.5</v>
      </c>
      <c r="F129" s="39">
        <f t="shared" si="3"/>
        <v>108</v>
      </c>
      <c r="G129" s="81"/>
      <c r="H129" s="7"/>
      <c r="I129" s="7"/>
      <c r="J129" s="7"/>
      <c r="K129" s="7"/>
      <c r="L129" s="7"/>
      <c r="M129" s="7"/>
      <c r="N129" s="7"/>
      <c r="O129" s="7"/>
      <c r="P129" s="7"/>
      <c r="Q129" s="7"/>
      <c r="R129" s="42"/>
      <c r="S129" s="42"/>
      <c r="T129" s="42"/>
      <c r="U129" s="56"/>
    </row>
    <row r="130" spans="1:21" ht="12.75" x14ac:dyDescent="0.2">
      <c r="A130" s="75" t="s">
        <v>27</v>
      </c>
      <c r="B130" s="40" t="s">
        <v>88</v>
      </c>
      <c r="C130" s="66">
        <v>72</v>
      </c>
      <c r="D130" s="67"/>
      <c r="E130" s="39">
        <v>2.42</v>
      </c>
      <c r="F130" s="39">
        <f t="shared" si="3"/>
        <v>174.24</v>
      </c>
      <c r="G130" s="81"/>
      <c r="H130" s="34"/>
      <c r="I130" s="34"/>
      <c r="J130" s="34"/>
      <c r="K130" s="34">
        <v>5000</v>
      </c>
      <c r="L130" s="34"/>
      <c r="M130" s="34"/>
      <c r="N130" s="34"/>
      <c r="O130" s="34"/>
      <c r="P130" s="34"/>
      <c r="Q130" s="34">
        <v>10000</v>
      </c>
      <c r="R130" s="43"/>
      <c r="S130" s="42"/>
      <c r="T130" s="42"/>
      <c r="U130" s="56"/>
    </row>
    <row r="131" spans="1:21" ht="12.75" x14ac:dyDescent="0.2">
      <c r="A131" s="73" t="s">
        <v>27</v>
      </c>
      <c r="B131" s="68" t="s">
        <v>237</v>
      </c>
      <c r="C131" s="6">
        <v>72</v>
      </c>
      <c r="D131" s="31">
        <v>0.6</v>
      </c>
      <c r="E131" s="29">
        <v>2.48</v>
      </c>
      <c r="F131" s="29">
        <f t="shared" si="3"/>
        <v>221.76</v>
      </c>
      <c r="G131" s="79"/>
      <c r="H131" s="7"/>
      <c r="I131" s="7"/>
      <c r="J131" s="7"/>
      <c r="K131" s="7"/>
      <c r="L131" s="7"/>
      <c r="M131" s="7"/>
      <c r="N131" s="7"/>
      <c r="O131" s="7"/>
      <c r="P131" s="7"/>
      <c r="Q131" s="7">
        <v>10000</v>
      </c>
      <c r="R131" s="42"/>
      <c r="S131" s="42"/>
      <c r="T131" s="42"/>
      <c r="U131" s="56"/>
    </row>
    <row r="132" spans="1:21" ht="12.75" x14ac:dyDescent="0.2">
      <c r="A132" s="73" t="s">
        <v>27</v>
      </c>
      <c r="B132" s="68" t="s">
        <v>238</v>
      </c>
      <c r="C132" s="6">
        <v>72</v>
      </c>
      <c r="D132" s="31"/>
      <c r="E132" s="29">
        <v>2.42</v>
      </c>
      <c r="F132" s="29">
        <f t="shared" si="3"/>
        <v>174.24</v>
      </c>
      <c r="G132" s="79"/>
      <c r="H132" s="7"/>
      <c r="I132" s="7"/>
      <c r="J132" s="7"/>
      <c r="K132" s="7"/>
      <c r="L132" s="7"/>
      <c r="M132" s="7"/>
      <c r="N132" s="7"/>
      <c r="O132" s="7"/>
      <c r="P132" s="7"/>
      <c r="Q132" s="7"/>
      <c r="R132" s="42">
        <v>1000</v>
      </c>
      <c r="S132" s="42">
        <v>20000</v>
      </c>
      <c r="T132" s="42"/>
      <c r="U132" s="56"/>
    </row>
    <row r="133" spans="1:21" ht="12.75" x14ac:dyDescent="0.2">
      <c r="A133" s="73" t="s">
        <v>27</v>
      </c>
      <c r="B133" s="68" t="s">
        <v>35</v>
      </c>
      <c r="C133" s="49">
        <v>72</v>
      </c>
      <c r="D133" s="65"/>
      <c r="E133" s="39">
        <v>2.5499999999999998</v>
      </c>
      <c r="F133" s="39">
        <f t="shared" si="3"/>
        <v>183.6</v>
      </c>
      <c r="G133" s="81"/>
      <c r="H133" s="7"/>
      <c r="I133" s="7"/>
      <c r="J133" s="7"/>
      <c r="K133" s="7"/>
      <c r="L133" s="7"/>
      <c r="M133" s="7"/>
      <c r="N133" s="7"/>
      <c r="O133" s="7"/>
      <c r="P133" s="7"/>
      <c r="Q133" s="7"/>
      <c r="R133" s="42"/>
      <c r="S133" s="42"/>
      <c r="T133" s="42"/>
      <c r="U133" s="56"/>
    </row>
    <row r="134" spans="1:21" ht="12.75" x14ac:dyDescent="0.2">
      <c r="A134" s="73" t="s">
        <v>27</v>
      </c>
      <c r="B134" s="46" t="s">
        <v>239</v>
      </c>
      <c r="C134" s="49">
        <v>72</v>
      </c>
      <c r="D134" s="65">
        <v>0.4</v>
      </c>
      <c r="E134" s="39">
        <v>2.8</v>
      </c>
      <c r="F134" s="39">
        <f t="shared" si="3"/>
        <v>230.4</v>
      </c>
      <c r="G134" s="81"/>
      <c r="H134" s="70"/>
      <c r="I134" s="7"/>
      <c r="J134" s="7"/>
      <c r="K134" s="7"/>
      <c r="L134" s="7"/>
      <c r="M134" s="7"/>
      <c r="N134" s="7"/>
      <c r="O134" s="7"/>
      <c r="P134" s="7"/>
      <c r="Q134" s="7"/>
      <c r="R134" s="42"/>
      <c r="S134" s="42">
        <v>500</v>
      </c>
      <c r="T134" s="42"/>
      <c r="U134" s="56"/>
    </row>
    <row r="135" spans="1:21" ht="12.75" x14ac:dyDescent="0.2">
      <c r="A135" s="73" t="s">
        <v>27</v>
      </c>
      <c r="B135" s="46" t="s">
        <v>240</v>
      </c>
      <c r="C135" s="49">
        <v>72</v>
      </c>
      <c r="D135" s="65">
        <v>0.4</v>
      </c>
      <c r="E135" s="39">
        <v>2.8</v>
      </c>
      <c r="F135" s="39">
        <f t="shared" si="3"/>
        <v>230.4</v>
      </c>
      <c r="G135" s="81"/>
      <c r="H135" s="70"/>
      <c r="I135" s="7"/>
      <c r="J135" s="7"/>
      <c r="K135" s="7"/>
      <c r="L135" s="7"/>
      <c r="M135" s="7"/>
      <c r="N135" s="7"/>
      <c r="O135" s="7"/>
      <c r="P135" s="7"/>
      <c r="Q135" s="7"/>
      <c r="R135" s="42"/>
      <c r="S135" s="42">
        <v>1000</v>
      </c>
      <c r="T135" s="42"/>
      <c r="U135" s="56"/>
    </row>
    <row r="136" spans="1:21" ht="12.75" x14ac:dyDescent="0.2">
      <c r="A136" s="73" t="s">
        <v>27</v>
      </c>
      <c r="B136" s="46" t="s">
        <v>241</v>
      </c>
      <c r="C136" s="49">
        <v>72</v>
      </c>
      <c r="D136" s="65">
        <v>0.4</v>
      </c>
      <c r="E136" s="39">
        <v>2.8</v>
      </c>
      <c r="F136" s="39">
        <f t="shared" si="3"/>
        <v>230.4</v>
      </c>
      <c r="G136" s="81"/>
      <c r="H136" s="7"/>
      <c r="I136" s="7"/>
      <c r="J136" s="7"/>
      <c r="K136" s="7"/>
      <c r="L136" s="7"/>
      <c r="M136" s="7"/>
      <c r="N136" s="7"/>
      <c r="O136" s="7"/>
      <c r="P136" s="7"/>
      <c r="Q136" s="7"/>
      <c r="R136" s="42"/>
      <c r="S136" s="42">
        <v>3000</v>
      </c>
      <c r="T136" s="42"/>
      <c r="U136" s="56"/>
    </row>
    <row r="137" spans="1:21" ht="12.75" x14ac:dyDescent="0.2">
      <c r="A137" s="73" t="s">
        <v>27</v>
      </c>
      <c r="B137" s="46" t="s">
        <v>242</v>
      </c>
      <c r="C137" s="49">
        <v>72</v>
      </c>
      <c r="D137" s="65">
        <v>0.4</v>
      </c>
      <c r="E137" s="39">
        <v>2.8</v>
      </c>
      <c r="F137" s="39">
        <f t="shared" si="3"/>
        <v>230.4</v>
      </c>
      <c r="G137" s="81"/>
      <c r="H137" s="7"/>
      <c r="I137" s="7"/>
      <c r="J137" s="7"/>
      <c r="K137" s="7"/>
      <c r="L137" s="7"/>
      <c r="M137" s="7"/>
      <c r="N137" s="7"/>
      <c r="O137" s="7"/>
      <c r="P137" s="7"/>
      <c r="Q137" s="7"/>
      <c r="R137" s="42"/>
      <c r="S137" s="42">
        <v>1000</v>
      </c>
      <c r="T137" s="42"/>
      <c r="U137" s="56"/>
    </row>
    <row r="138" spans="1:21" ht="12.75" x14ac:dyDescent="0.2">
      <c r="A138" s="73" t="s">
        <v>27</v>
      </c>
      <c r="B138" s="46" t="s">
        <v>243</v>
      </c>
      <c r="C138" s="49">
        <v>72</v>
      </c>
      <c r="D138" s="65">
        <v>0.4</v>
      </c>
      <c r="E138" s="39">
        <v>2.8</v>
      </c>
      <c r="F138" s="39">
        <f t="shared" si="3"/>
        <v>230.4</v>
      </c>
      <c r="G138" s="81"/>
      <c r="H138" s="32"/>
      <c r="I138" s="7"/>
      <c r="J138" s="7"/>
      <c r="K138" s="7"/>
      <c r="L138" s="7"/>
      <c r="M138" s="7"/>
      <c r="N138" s="7"/>
      <c r="O138" s="7"/>
      <c r="P138" s="7"/>
      <c r="Q138" s="7"/>
      <c r="R138" s="42"/>
      <c r="S138" s="42">
        <v>1000</v>
      </c>
      <c r="T138" s="42"/>
      <c r="U138" s="56"/>
    </row>
    <row r="139" spans="1:21" ht="12.75" x14ac:dyDescent="0.2">
      <c r="A139" s="73" t="s">
        <v>27</v>
      </c>
      <c r="B139" s="46" t="s">
        <v>244</v>
      </c>
      <c r="C139" s="49">
        <v>72</v>
      </c>
      <c r="D139" s="65">
        <v>0.4</v>
      </c>
      <c r="E139" s="39">
        <v>2.8</v>
      </c>
      <c r="F139" s="39">
        <f t="shared" si="3"/>
        <v>230.4</v>
      </c>
      <c r="G139" s="81"/>
      <c r="H139" s="32"/>
      <c r="I139" s="7"/>
      <c r="J139" s="7"/>
      <c r="K139" s="7"/>
      <c r="L139" s="7"/>
      <c r="M139" s="7"/>
      <c r="N139" s="7"/>
      <c r="O139" s="7"/>
      <c r="P139" s="7"/>
      <c r="Q139" s="7"/>
      <c r="R139" s="42"/>
      <c r="S139" s="42">
        <v>1000</v>
      </c>
      <c r="T139" s="42"/>
      <c r="U139" s="56"/>
    </row>
    <row r="140" spans="1:21" ht="12.75" x14ac:dyDescent="0.2">
      <c r="A140" s="73" t="s">
        <v>27</v>
      </c>
      <c r="B140" s="46" t="s">
        <v>245</v>
      </c>
      <c r="C140" s="49">
        <v>72</v>
      </c>
      <c r="D140" s="65">
        <v>0.4</v>
      </c>
      <c r="E140" s="39">
        <v>2.8</v>
      </c>
      <c r="F140" s="39">
        <f t="shared" si="3"/>
        <v>230.4</v>
      </c>
      <c r="G140" s="81"/>
      <c r="H140" s="32"/>
      <c r="I140" s="7"/>
      <c r="J140" s="7"/>
      <c r="K140" s="7"/>
      <c r="L140" s="7"/>
      <c r="M140" s="7"/>
      <c r="N140" s="7"/>
      <c r="O140" s="7"/>
      <c r="P140" s="7"/>
      <c r="Q140" s="7"/>
      <c r="R140" s="42"/>
      <c r="S140" s="42">
        <v>20000</v>
      </c>
      <c r="T140" s="42"/>
      <c r="U140" s="56"/>
    </row>
    <row r="141" spans="1:21" ht="12.75" x14ac:dyDescent="0.2">
      <c r="A141" s="73" t="s">
        <v>27</v>
      </c>
      <c r="B141" s="46" t="s">
        <v>246</v>
      </c>
      <c r="C141" s="49">
        <v>72</v>
      </c>
      <c r="D141" s="65">
        <v>0.4</v>
      </c>
      <c r="E141" s="39">
        <v>2.8</v>
      </c>
      <c r="F141" s="39">
        <f t="shared" si="3"/>
        <v>230.4</v>
      </c>
      <c r="G141" s="81"/>
      <c r="H141" s="32"/>
      <c r="I141" s="7"/>
      <c r="J141" s="7"/>
      <c r="K141" s="7"/>
      <c r="L141" s="7"/>
      <c r="M141" s="7"/>
      <c r="N141" s="7"/>
      <c r="O141" s="7"/>
      <c r="P141" s="7"/>
      <c r="Q141" s="7"/>
      <c r="R141" s="42"/>
      <c r="S141" s="42">
        <v>1000</v>
      </c>
      <c r="T141" s="42"/>
      <c r="U141" s="56"/>
    </row>
    <row r="142" spans="1:21" ht="12.75" x14ac:dyDescent="0.2">
      <c r="A142" s="75" t="s">
        <v>27</v>
      </c>
      <c r="B142" s="40" t="s">
        <v>89</v>
      </c>
      <c r="C142" s="1">
        <v>72</v>
      </c>
      <c r="D142" s="30">
        <v>0.4</v>
      </c>
      <c r="E142" s="29">
        <v>2.95</v>
      </c>
      <c r="F142" s="29">
        <f t="shared" si="3"/>
        <v>241.20000000000002</v>
      </c>
      <c r="G142" s="83"/>
      <c r="H142" s="69"/>
      <c r="I142" s="34"/>
      <c r="J142" s="34"/>
      <c r="K142" s="34"/>
      <c r="L142" s="34"/>
      <c r="M142" s="34"/>
      <c r="N142" s="34"/>
      <c r="O142" s="34"/>
      <c r="P142" s="34"/>
      <c r="Q142" s="34"/>
      <c r="R142" s="43"/>
      <c r="S142" s="42"/>
      <c r="T142" s="42"/>
      <c r="U142" s="56"/>
    </row>
    <row r="143" spans="1:21" ht="12.75" x14ac:dyDescent="0.2">
      <c r="A143" s="73" t="s">
        <v>27</v>
      </c>
      <c r="B143" s="46" t="s">
        <v>36</v>
      </c>
      <c r="C143" s="49">
        <v>72</v>
      </c>
      <c r="D143" s="65"/>
      <c r="E143" s="39">
        <v>0.89</v>
      </c>
      <c r="F143" s="39">
        <f t="shared" ref="F143:F174" si="4">IFERROR((C143*D143)+(C143*E143),0)</f>
        <v>64.08</v>
      </c>
      <c r="G143" s="81"/>
      <c r="H143" s="70">
        <v>1440</v>
      </c>
      <c r="I143" s="7"/>
      <c r="J143" s="7"/>
      <c r="K143" s="7"/>
      <c r="L143" s="7"/>
      <c r="M143" s="7"/>
      <c r="N143" s="7">
        <v>5040</v>
      </c>
      <c r="O143" s="7"/>
      <c r="P143" s="7"/>
      <c r="Q143" s="7"/>
      <c r="R143" s="42"/>
      <c r="S143" s="42"/>
      <c r="T143" s="42"/>
      <c r="U143" s="56"/>
    </row>
    <row r="144" spans="1:21" ht="12.75" x14ac:dyDescent="0.2">
      <c r="A144" s="73" t="s">
        <v>27</v>
      </c>
      <c r="B144" s="46" t="s">
        <v>37</v>
      </c>
      <c r="C144" s="49">
        <v>72</v>
      </c>
      <c r="D144" s="65"/>
      <c r="E144" s="39">
        <v>2.15</v>
      </c>
      <c r="F144" s="39">
        <f t="shared" si="4"/>
        <v>154.79999999999998</v>
      </c>
      <c r="G144" s="81"/>
      <c r="H144" s="70">
        <v>144</v>
      </c>
      <c r="I144" s="7"/>
      <c r="J144" s="7"/>
      <c r="K144" s="7"/>
      <c r="L144" s="7"/>
      <c r="M144" s="7">
        <v>2016</v>
      </c>
      <c r="N144" s="7">
        <v>2016</v>
      </c>
      <c r="O144" s="7">
        <v>2016</v>
      </c>
      <c r="P144" s="7">
        <v>2016</v>
      </c>
      <c r="Q144" s="7">
        <v>2016</v>
      </c>
      <c r="R144" s="42"/>
      <c r="S144" s="42"/>
      <c r="T144" s="42"/>
      <c r="U144" s="56"/>
    </row>
    <row r="145" spans="1:21" ht="12.75" x14ac:dyDescent="0.2">
      <c r="A145" s="75" t="s">
        <v>27</v>
      </c>
      <c r="B145" s="40" t="s">
        <v>90</v>
      </c>
      <c r="C145" s="66">
        <v>72</v>
      </c>
      <c r="D145" s="67">
        <v>0.18</v>
      </c>
      <c r="E145" s="39">
        <v>1.56</v>
      </c>
      <c r="F145" s="39">
        <f t="shared" si="4"/>
        <v>125.28</v>
      </c>
      <c r="G145" s="81"/>
      <c r="H145" s="32"/>
      <c r="I145" s="34"/>
      <c r="J145" s="34"/>
      <c r="K145" s="34"/>
      <c r="L145" s="34">
        <v>2350</v>
      </c>
      <c r="M145" s="34"/>
      <c r="N145" s="34"/>
      <c r="O145" s="34"/>
      <c r="P145" s="34"/>
      <c r="Q145" s="34"/>
      <c r="R145" s="43">
        <v>1000</v>
      </c>
      <c r="S145" s="42">
        <v>1624</v>
      </c>
      <c r="T145" s="42"/>
      <c r="U145" s="56"/>
    </row>
    <row r="146" spans="1:21" ht="12.75" x14ac:dyDescent="0.2">
      <c r="A146" s="75" t="s">
        <v>27</v>
      </c>
      <c r="B146" s="40" t="s">
        <v>91</v>
      </c>
      <c r="C146" s="66">
        <v>72</v>
      </c>
      <c r="D146" s="67">
        <v>0.18</v>
      </c>
      <c r="E146" s="39">
        <v>1.56</v>
      </c>
      <c r="F146" s="39">
        <f t="shared" si="4"/>
        <v>125.28</v>
      </c>
      <c r="G146" s="81"/>
      <c r="H146" s="32"/>
      <c r="I146" s="34"/>
      <c r="J146" s="34"/>
      <c r="K146" s="34"/>
      <c r="L146" s="34"/>
      <c r="M146" s="34">
        <v>412</v>
      </c>
      <c r="N146" s="34"/>
      <c r="O146" s="34"/>
      <c r="P146" s="34"/>
      <c r="Q146" s="34">
        <v>1500</v>
      </c>
      <c r="R146" s="43">
        <v>1500</v>
      </c>
      <c r="S146" s="42">
        <v>2500</v>
      </c>
      <c r="T146" s="42">
        <v>2500</v>
      </c>
      <c r="U146" s="56"/>
    </row>
    <row r="147" spans="1:21" ht="12.75" x14ac:dyDescent="0.2">
      <c r="A147" s="75" t="s">
        <v>27</v>
      </c>
      <c r="B147" s="40" t="s">
        <v>92</v>
      </c>
      <c r="C147" s="66">
        <v>72</v>
      </c>
      <c r="D147" s="67">
        <v>0.18</v>
      </c>
      <c r="E147" s="39">
        <v>1.56</v>
      </c>
      <c r="F147" s="39">
        <f t="shared" si="4"/>
        <v>125.28</v>
      </c>
      <c r="G147" s="81"/>
      <c r="H147" s="32"/>
      <c r="I147" s="34"/>
      <c r="J147" s="34"/>
      <c r="K147" s="34"/>
      <c r="L147" s="34">
        <v>100</v>
      </c>
      <c r="M147" s="34"/>
      <c r="N147" s="34"/>
      <c r="O147" s="34"/>
      <c r="P147" s="34"/>
      <c r="Q147" s="34">
        <v>200</v>
      </c>
      <c r="R147" s="43">
        <v>1500</v>
      </c>
      <c r="S147" s="42">
        <v>2500</v>
      </c>
      <c r="T147" s="42">
        <v>1700</v>
      </c>
      <c r="U147" s="56"/>
    </row>
    <row r="148" spans="1:21" ht="12.75" x14ac:dyDescent="0.2">
      <c r="A148" s="75" t="s">
        <v>27</v>
      </c>
      <c r="B148" s="40" t="s">
        <v>93</v>
      </c>
      <c r="C148" s="66">
        <v>72</v>
      </c>
      <c r="D148" s="67">
        <v>0.15</v>
      </c>
      <c r="E148" s="39">
        <v>1.53</v>
      </c>
      <c r="F148" s="39">
        <f t="shared" si="4"/>
        <v>120.96</v>
      </c>
      <c r="G148" s="81">
        <v>1</v>
      </c>
      <c r="H148" s="32">
        <v>2160</v>
      </c>
      <c r="I148" s="34"/>
      <c r="J148" s="32"/>
      <c r="K148" s="34"/>
      <c r="L148" s="34"/>
      <c r="M148" s="34">
        <v>3000</v>
      </c>
      <c r="N148" s="34"/>
      <c r="O148" s="34"/>
      <c r="P148" s="34"/>
      <c r="Q148" s="34">
        <v>17900</v>
      </c>
      <c r="R148" s="43">
        <v>19900</v>
      </c>
      <c r="S148" s="42">
        <v>18500</v>
      </c>
      <c r="T148" s="42">
        <v>19700</v>
      </c>
      <c r="U148" s="56"/>
    </row>
    <row r="149" spans="1:21" ht="12.75" x14ac:dyDescent="0.2">
      <c r="A149" s="75" t="s">
        <v>27</v>
      </c>
      <c r="B149" s="40" t="s">
        <v>94</v>
      </c>
      <c r="C149" s="66">
        <v>72</v>
      </c>
      <c r="D149" s="67">
        <v>0.18</v>
      </c>
      <c r="E149" s="39">
        <v>1.56</v>
      </c>
      <c r="F149" s="39">
        <f t="shared" si="4"/>
        <v>125.28</v>
      </c>
      <c r="G149" s="81"/>
      <c r="H149" s="32"/>
      <c r="I149" s="34"/>
      <c r="J149" s="34"/>
      <c r="K149" s="34"/>
      <c r="L149" s="34"/>
      <c r="M149" s="34">
        <v>200</v>
      </c>
      <c r="N149" s="34"/>
      <c r="O149" s="34"/>
      <c r="P149" s="34"/>
      <c r="Q149" s="34">
        <v>1000</v>
      </c>
      <c r="R149" s="43">
        <v>450</v>
      </c>
      <c r="S149" s="42">
        <v>6000</v>
      </c>
      <c r="T149" s="42">
        <v>6000</v>
      </c>
      <c r="U149" s="56"/>
    </row>
    <row r="150" spans="1:21" ht="12.75" x14ac:dyDescent="0.2">
      <c r="A150" s="75" t="s">
        <v>27</v>
      </c>
      <c r="B150" s="40" t="s">
        <v>95</v>
      </c>
      <c r="C150" s="66">
        <v>72</v>
      </c>
      <c r="D150" s="67">
        <v>0.15</v>
      </c>
      <c r="E150" s="39">
        <v>1.53</v>
      </c>
      <c r="F150" s="39">
        <f t="shared" si="4"/>
        <v>120.96</v>
      </c>
      <c r="G150" s="81"/>
      <c r="H150" s="32"/>
      <c r="I150" s="34"/>
      <c r="J150" s="34"/>
      <c r="K150" s="34"/>
      <c r="L150" s="34">
        <v>1150</v>
      </c>
      <c r="M150" s="34"/>
      <c r="N150" s="34"/>
      <c r="O150" s="34">
        <v>600</v>
      </c>
      <c r="P150" s="34">
        <v>3000</v>
      </c>
      <c r="Q150" s="34">
        <v>5500</v>
      </c>
      <c r="R150" s="43">
        <v>25000</v>
      </c>
      <c r="S150" s="42">
        <v>9500</v>
      </c>
      <c r="T150" s="42">
        <v>14700</v>
      </c>
      <c r="U150" s="56"/>
    </row>
    <row r="151" spans="1:21" ht="12.75" x14ac:dyDescent="0.2">
      <c r="A151" s="75" t="s">
        <v>27</v>
      </c>
      <c r="B151" s="40" t="s">
        <v>96</v>
      </c>
      <c r="C151" s="66">
        <v>72</v>
      </c>
      <c r="D151" s="67">
        <v>0.18</v>
      </c>
      <c r="E151" s="39">
        <v>1.56</v>
      </c>
      <c r="F151" s="39">
        <f t="shared" si="4"/>
        <v>125.28</v>
      </c>
      <c r="G151" s="81"/>
      <c r="H151" s="32"/>
      <c r="I151" s="32"/>
      <c r="J151" s="32"/>
      <c r="K151" s="34"/>
      <c r="L151" s="34">
        <v>2600</v>
      </c>
      <c r="M151" s="34"/>
      <c r="N151" s="34"/>
      <c r="O151" s="34"/>
      <c r="P151" s="34"/>
      <c r="Q151" s="34"/>
      <c r="R151" s="43">
        <v>7000</v>
      </c>
      <c r="S151" s="42">
        <v>3900</v>
      </c>
      <c r="T151" s="42"/>
      <c r="U151" s="56"/>
    </row>
    <row r="152" spans="1:21" ht="12.75" x14ac:dyDescent="0.2">
      <c r="A152" s="75" t="s">
        <v>27</v>
      </c>
      <c r="B152" s="40" t="s">
        <v>97</v>
      </c>
      <c r="C152" s="66">
        <v>72</v>
      </c>
      <c r="D152" s="67">
        <v>0.18</v>
      </c>
      <c r="E152" s="39">
        <v>1.56</v>
      </c>
      <c r="F152" s="39">
        <f t="shared" si="4"/>
        <v>125.28</v>
      </c>
      <c r="G152" s="81"/>
      <c r="H152" s="32"/>
      <c r="I152" s="34"/>
      <c r="J152" s="34"/>
      <c r="K152" s="34"/>
      <c r="L152" s="34">
        <v>300</v>
      </c>
      <c r="M152" s="34"/>
      <c r="N152" s="34"/>
      <c r="O152" s="34"/>
      <c r="P152" s="34">
        <v>704</v>
      </c>
      <c r="Q152" s="34">
        <v>1000</v>
      </c>
      <c r="R152" s="43">
        <v>900</v>
      </c>
      <c r="S152" s="42">
        <v>2000</v>
      </c>
      <c r="T152" s="42">
        <v>1208</v>
      </c>
      <c r="U152" s="56"/>
    </row>
    <row r="153" spans="1:21" ht="12.75" x14ac:dyDescent="0.2">
      <c r="A153" s="75" t="s">
        <v>27</v>
      </c>
      <c r="B153" s="40" t="s">
        <v>98</v>
      </c>
      <c r="C153" s="66">
        <v>72</v>
      </c>
      <c r="D153" s="67">
        <v>0.1</v>
      </c>
      <c r="E153" s="39">
        <v>1.56</v>
      </c>
      <c r="F153" s="39">
        <f t="shared" si="4"/>
        <v>119.52000000000001</v>
      </c>
      <c r="G153" s="81"/>
      <c r="H153" s="32"/>
      <c r="I153" s="34"/>
      <c r="J153" s="34"/>
      <c r="K153" s="34"/>
      <c r="L153" s="34"/>
      <c r="M153" s="34"/>
      <c r="N153" s="34"/>
      <c r="O153" s="34"/>
      <c r="P153" s="34"/>
      <c r="Q153" s="34">
        <v>3000</v>
      </c>
      <c r="R153" s="43"/>
      <c r="S153" s="42"/>
      <c r="T153" s="42">
        <v>2000</v>
      </c>
      <c r="U153" s="56"/>
    </row>
    <row r="154" spans="1:21" ht="12.75" x14ac:dyDescent="0.2">
      <c r="A154" s="75" t="s">
        <v>27</v>
      </c>
      <c r="B154" s="40" t="s">
        <v>99</v>
      </c>
      <c r="C154" s="66">
        <v>72</v>
      </c>
      <c r="D154" s="67">
        <v>0.2</v>
      </c>
      <c r="E154" s="39">
        <v>1.58</v>
      </c>
      <c r="F154" s="39">
        <f t="shared" si="4"/>
        <v>128.16</v>
      </c>
      <c r="G154" s="81"/>
      <c r="H154" s="32"/>
      <c r="I154" s="34"/>
      <c r="J154" s="34"/>
      <c r="K154" s="34"/>
      <c r="L154" s="34"/>
      <c r="M154" s="34"/>
      <c r="N154" s="34"/>
      <c r="O154" s="34"/>
      <c r="P154" s="34"/>
      <c r="Q154" s="34"/>
      <c r="R154" s="43">
        <v>2500</v>
      </c>
      <c r="S154" s="42"/>
      <c r="T154" s="42">
        <v>5000</v>
      </c>
      <c r="U154" s="56"/>
    </row>
    <row r="155" spans="1:21" ht="12.75" x14ac:dyDescent="0.2">
      <c r="A155" s="75" t="s">
        <v>27</v>
      </c>
      <c r="B155" s="40" t="s">
        <v>100</v>
      </c>
      <c r="C155" s="66">
        <v>72</v>
      </c>
      <c r="D155" s="67">
        <v>0.35</v>
      </c>
      <c r="E155" s="39">
        <v>1.58</v>
      </c>
      <c r="F155" s="39">
        <f t="shared" si="4"/>
        <v>138.96</v>
      </c>
      <c r="G155" s="81"/>
      <c r="H155" s="32"/>
      <c r="I155" s="34"/>
      <c r="J155" s="34"/>
      <c r="K155" s="34"/>
      <c r="L155" s="34"/>
      <c r="M155" s="34"/>
      <c r="N155" s="34"/>
      <c r="O155" s="34"/>
      <c r="P155" s="34"/>
      <c r="Q155" s="34"/>
      <c r="R155" s="43">
        <v>5000</v>
      </c>
      <c r="S155" s="42"/>
      <c r="T155" s="42"/>
      <c r="U155" s="56"/>
    </row>
    <row r="156" spans="1:21" ht="12.75" x14ac:dyDescent="0.2">
      <c r="A156" s="75" t="s">
        <v>27</v>
      </c>
      <c r="B156" s="40" t="s">
        <v>101</v>
      </c>
      <c r="C156" s="66">
        <v>72</v>
      </c>
      <c r="D156" s="67">
        <v>0.15</v>
      </c>
      <c r="E156" s="39">
        <v>1.53</v>
      </c>
      <c r="F156" s="39">
        <f t="shared" si="4"/>
        <v>120.96</v>
      </c>
      <c r="G156" s="81">
        <v>1</v>
      </c>
      <c r="H156" s="32">
        <v>2160</v>
      </c>
      <c r="I156" s="32"/>
      <c r="J156" s="32">
        <v>2304</v>
      </c>
      <c r="K156" s="32"/>
      <c r="L156" s="34">
        <f>150+496</f>
        <v>646</v>
      </c>
      <c r="M156" s="34"/>
      <c r="N156" s="34"/>
      <c r="O156" s="34"/>
      <c r="P156" s="34"/>
      <c r="Q156" s="34"/>
      <c r="R156" s="43">
        <v>5000</v>
      </c>
      <c r="S156" s="42"/>
      <c r="T156" s="42"/>
      <c r="U156" s="56"/>
    </row>
    <row r="157" spans="1:21" ht="12.75" x14ac:dyDescent="0.2">
      <c r="A157" s="75" t="s">
        <v>27</v>
      </c>
      <c r="B157" s="40" t="s">
        <v>102</v>
      </c>
      <c r="C157" s="66">
        <v>72</v>
      </c>
      <c r="D157" s="67">
        <v>0.18</v>
      </c>
      <c r="E157" s="39">
        <v>1.56</v>
      </c>
      <c r="F157" s="39">
        <f t="shared" si="4"/>
        <v>125.28</v>
      </c>
      <c r="G157" s="81">
        <v>1</v>
      </c>
      <c r="H157" s="32">
        <v>1640</v>
      </c>
      <c r="I157" s="32"/>
      <c r="J157" s="32"/>
      <c r="K157" s="32"/>
      <c r="L157" s="34"/>
      <c r="M157" s="34"/>
      <c r="N157" s="34">
        <v>112</v>
      </c>
      <c r="O157" s="34">
        <v>712</v>
      </c>
      <c r="P157" s="34"/>
      <c r="Q157" s="34">
        <v>1000</v>
      </c>
      <c r="R157" s="43"/>
      <c r="S157" s="42">
        <v>12000</v>
      </c>
      <c r="T157" s="42">
        <v>3000</v>
      </c>
      <c r="U157" s="56"/>
    </row>
    <row r="158" spans="1:21" ht="12.75" x14ac:dyDescent="0.2">
      <c r="A158" s="75" t="s">
        <v>27</v>
      </c>
      <c r="B158" s="40" t="s">
        <v>103</v>
      </c>
      <c r="C158" s="66">
        <v>72</v>
      </c>
      <c r="D158" s="67"/>
      <c r="E158" s="39">
        <v>1.55</v>
      </c>
      <c r="F158" s="39">
        <f t="shared" si="4"/>
        <v>111.60000000000001</v>
      </c>
      <c r="G158" s="81"/>
      <c r="H158" s="32"/>
      <c r="I158" s="32"/>
      <c r="J158" s="32"/>
      <c r="K158" s="32"/>
      <c r="L158" s="34"/>
      <c r="M158" s="34"/>
      <c r="N158" s="34"/>
      <c r="O158" s="34"/>
      <c r="P158" s="34"/>
      <c r="Q158" s="34">
        <v>1000</v>
      </c>
      <c r="R158" s="43"/>
      <c r="S158" s="42">
        <v>2000</v>
      </c>
      <c r="T158" s="42">
        <v>500</v>
      </c>
      <c r="U158" s="56"/>
    </row>
    <row r="159" spans="1:21" ht="12.75" x14ac:dyDescent="0.2">
      <c r="A159" s="75" t="s">
        <v>27</v>
      </c>
      <c r="B159" s="40" t="s">
        <v>104</v>
      </c>
      <c r="C159" s="66">
        <v>72</v>
      </c>
      <c r="D159" s="67">
        <v>0.2</v>
      </c>
      <c r="E159" s="39">
        <v>1.55</v>
      </c>
      <c r="F159" s="39">
        <f t="shared" si="4"/>
        <v>126.00000000000001</v>
      </c>
      <c r="G159" s="81"/>
      <c r="H159" s="32"/>
      <c r="I159" s="32"/>
      <c r="J159" s="32">
        <v>864</v>
      </c>
      <c r="K159" s="32"/>
      <c r="L159" s="34">
        <v>1500</v>
      </c>
      <c r="M159" s="34"/>
      <c r="N159" s="34"/>
      <c r="O159" s="34"/>
      <c r="P159" s="34"/>
      <c r="Q159" s="34"/>
      <c r="R159" s="43"/>
      <c r="S159" s="42">
        <v>2000</v>
      </c>
      <c r="T159" s="42">
        <v>2500</v>
      </c>
      <c r="U159" s="56"/>
    </row>
    <row r="160" spans="1:21" ht="12.75" x14ac:dyDescent="0.2">
      <c r="A160" s="75" t="s">
        <v>27</v>
      </c>
      <c r="B160" s="40" t="s">
        <v>105</v>
      </c>
      <c r="C160" s="66">
        <v>72</v>
      </c>
      <c r="D160" s="67">
        <v>0.18</v>
      </c>
      <c r="E160" s="39">
        <v>1.56</v>
      </c>
      <c r="F160" s="39">
        <f t="shared" si="4"/>
        <v>125.28</v>
      </c>
      <c r="G160" s="81"/>
      <c r="H160" s="32"/>
      <c r="I160" s="32"/>
      <c r="J160" s="32"/>
      <c r="K160" s="32"/>
      <c r="L160" s="34">
        <v>950</v>
      </c>
      <c r="M160" s="34"/>
      <c r="N160" s="34"/>
      <c r="O160" s="34"/>
      <c r="P160" s="34"/>
      <c r="Q160" s="34">
        <v>1000</v>
      </c>
      <c r="R160" s="43"/>
      <c r="S160" s="42">
        <v>4000</v>
      </c>
      <c r="T160" s="42">
        <v>2000</v>
      </c>
      <c r="U160" s="56"/>
    </row>
    <row r="161" spans="1:21" ht="12.75" x14ac:dyDescent="0.2">
      <c r="A161" s="75" t="s">
        <v>27</v>
      </c>
      <c r="B161" s="40" t="s">
        <v>106</v>
      </c>
      <c r="C161" s="66">
        <v>72</v>
      </c>
      <c r="D161" s="67">
        <v>0.18</v>
      </c>
      <c r="E161" s="39">
        <v>1.56</v>
      </c>
      <c r="F161" s="39">
        <f t="shared" si="4"/>
        <v>125.28</v>
      </c>
      <c r="G161" s="81"/>
      <c r="H161" s="32"/>
      <c r="I161" s="32"/>
      <c r="J161" s="32"/>
      <c r="K161" s="32"/>
      <c r="L161" s="34"/>
      <c r="M161" s="34"/>
      <c r="N161" s="34">
        <v>316</v>
      </c>
      <c r="O161" s="34">
        <v>712</v>
      </c>
      <c r="P161" s="34"/>
      <c r="Q161" s="34"/>
      <c r="R161" s="43">
        <v>800</v>
      </c>
      <c r="S161" s="42">
        <v>5100</v>
      </c>
      <c r="T161" s="42">
        <v>4000</v>
      </c>
      <c r="U161" s="56"/>
    </row>
    <row r="162" spans="1:21" ht="12.75" x14ac:dyDescent="0.2">
      <c r="A162" s="75" t="s">
        <v>27</v>
      </c>
      <c r="B162" s="40" t="s">
        <v>107</v>
      </c>
      <c r="C162" s="66">
        <v>72</v>
      </c>
      <c r="D162" s="67">
        <v>0.25</v>
      </c>
      <c r="E162" s="39">
        <v>1.53</v>
      </c>
      <c r="F162" s="39">
        <f t="shared" si="4"/>
        <v>128.16</v>
      </c>
      <c r="G162" s="81"/>
      <c r="H162" s="32"/>
      <c r="I162" s="32"/>
      <c r="J162" s="32">
        <v>2160</v>
      </c>
      <c r="K162" s="32"/>
      <c r="L162" s="34">
        <v>400</v>
      </c>
      <c r="M162" s="34"/>
      <c r="N162" s="34"/>
      <c r="O162" s="34">
        <v>1500</v>
      </c>
      <c r="P162" s="34"/>
      <c r="Q162" s="34"/>
      <c r="R162" s="43">
        <v>1000</v>
      </c>
      <c r="S162" s="42">
        <v>3000</v>
      </c>
      <c r="T162" s="42">
        <v>3000</v>
      </c>
      <c r="U162" s="56"/>
    </row>
    <row r="163" spans="1:21" ht="12.75" x14ac:dyDescent="0.2">
      <c r="A163" s="75" t="s">
        <v>27</v>
      </c>
      <c r="B163" s="40" t="s">
        <v>108</v>
      </c>
      <c r="C163" s="66">
        <v>72</v>
      </c>
      <c r="D163" s="67">
        <v>0.18</v>
      </c>
      <c r="E163" s="39">
        <v>1.56</v>
      </c>
      <c r="F163" s="39">
        <f t="shared" si="4"/>
        <v>125.28</v>
      </c>
      <c r="G163" s="81"/>
      <c r="H163" s="32"/>
      <c r="I163" s="32"/>
      <c r="J163" s="32"/>
      <c r="K163" s="32"/>
      <c r="L163" s="34">
        <v>520</v>
      </c>
      <c r="M163" s="34">
        <v>1200</v>
      </c>
      <c r="N163" s="34">
        <v>224</v>
      </c>
      <c r="O163" s="34">
        <v>712</v>
      </c>
      <c r="P163" s="34"/>
      <c r="Q163" s="34">
        <v>5600</v>
      </c>
      <c r="R163" s="43">
        <v>6300</v>
      </c>
      <c r="S163" s="42">
        <v>7500</v>
      </c>
      <c r="T163" s="42">
        <v>4624</v>
      </c>
      <c r="U163" s="56">
        <v>1900</v>
      </c>
    </row>
    <row r="164" spans="1:21" ht="12.75" x14ac:dyDescent="0.2">
      <c r="A164" s="75" t="s">
        <v>27</v>
      </c>
      <c r="B164" s="40" t="s">
        <v>109</v>
      </c>
      <c r="C164" s="66">
        <v>72</v>
      </c>
      <c r="D164" s="67">
        <v>0.18</v>
      </c>
      <c r="E164" s="39">
        <v>1.56</v>
      </c>
      <c r="F164" s="39">
        <f t="shared" si="4"/>
        <v>125.28</v>
      </c>
      <c r="G164" s="81"/>
      <c r="H164" s="32"/>
      <c r="I164" s="32"/>
      <c r="J164" s="32"/>
      <c r="K164" s="32"/>
      <c r="L164" s="34"/>
      <c r="M164" s="34"/>
      <c r="N164" s="34"/>
      <c r="O164" s="34"/>
      <c r="P164" s="34"/>
      <c r="Q164" s="34">
        <v>1000</v>
      </c>
      <c r="R164" s="43">
        <v>2500</v>
      </c>
      <c r="S164" s="42"/>
      <c r="T164" s="42">
        <v>5000</v>
      </c>
      <c r="U164" s="56"/>
    </row>
    <row r="165" spans="1:21" ht="12.75" x14ac:dyDescent="0.2">
      <c r="A165" s="75" t="s">
        <v>27</v>
      </c>
      <c r="B165" s="40" t="s">
        <v>110</v>
      </c>
      <c r="C165" s="66">
        <v>72</v>
      </c>
      <c r="D165" s="67"/>
      <c r="E165" s="39">
        <v>1.55</v>
      </c>
      <c r="F165" s="39">
        <f t="shared" si="4"/>
        <v>111.60000000000001</v>
      </c>
      <c r="G165" s="81"/>
      <c r="H165" s="32"/>
      <c r="I165" s="32"/>
      <c r="J165" s="32">
        <v>300</v>
      </c>
      <c r="K165" s="32"/>
      <c r="L165" s="34">
        <v>6300</v>
      </c>
      <c r="M165" s="34"/>
      <c r="N165" s="34"/>
      <c r="O165" s="34"/>
      <c r="P165" s="34">
        <v>6100</v>
      </c>
      <c r="Q165" s="34"/>
      <c r="R165" s="43"/>
      <c r="S165" s="42"/>
      <c r="T165" s="42"/>
      <c r="U165" s="56"/>
    </row>
    <row r="166" spans="1:21" ht="12.75" x14ac:dyDescent="0.2">
      <c r="A166" s="75" t="s">
        <v>27</v>
      </c>
      <c r="B166" s="46" t="s">
        <v>38</v>
      </c>
      <c r="C166" s="66">
        <v>72</v>
      </c>
      <c r="D166" s="67">
        <v>0.18</v>
      </c>
      <c r="E166" s="39">
        <v>1.95</v>
      </c>
      <c r="F166" s="39">
        <f t="shared" si="4"/>
        <v>153.36000000000001</v>
      </c>
      <c r="G166" s="81">
        <v>1</v>
      </c>
      <c r="H166" s="32">
        <v>432</v>
      </c>
      <c r="I166" s="34"/>
      <c r="J166" s="34"/>
      <c r="K166" s="34"/>
      <c r="L166" s="34">
        <v>500</v>
      </c>
      <c r="M166" s="34"/>
      <c r="N166" s="34">
        <v>140</v>
      </c>
      <c r="O166" s="34">
        <v>784</v>
      </c>
      <c r="P166" s="34"/>
      <c r="Q166" s="34"/>
      <c r="R166" s="43">
        <v>300</v>
      </c>
      <c r="S166" s="42"/>
      <c r="T166" s="42"/>
      <c r="U166" s="56"/>
    </row>
    <row r="167" spans="1:21" ht="12.75" x14ac:dyDescent="0.2">
      <c r="A167" s="75" t="s">
        <v>27</v>
      </c>
      <c r="B167" s="40" t="s">
        <v>111</v>
      </c>
      <c r="C167" s="66">
        <v>72</v>
      </c>
      <c r="D167" s="67"/>
      <c r="E167" s="39">
        <v>1.56</v>
      </c>
      <c r="F167" s="39">
        <f t="shared" si="4"/>
        <v>112.32000000000001</v>
      </c>
      <c r="G167" s="81"/>
      <c r="H167" s="32"/>
      <c r="I167" s="34"/>
      <c r="J167" s="34"/>
      <c r="K167" s="34"/>
      <c r="L167" s="34"/>
      <c r="M167" s="34"/>
      <c r="N167" s="34"/>
      <c r="O167" s="34"/>
      <c r="P167" s="34"/>
      <c r="Q167" s="34">
        <v>800</v>
      </c>
      <c r="R167" s="43">
        <v>950</v>
      </c>
      <c r="S167" s="42"/>
      <c r="T167" s="42"/>
      <c r="U167" s="56"/>
    </row>
    <row r="168" spans="1:21" ht="12.75" x14ac:dyDescent="0.2">
      <c r="A168" s="75" t="s">
        <v>27</v>
      </c>
      <c r="B168" s="40" t="s">
        <v>112</v>
      </c>
      <c r="C168" s="66">
        <v>72</v>
      </c>
      <c r="D168" s="67">
        <v>0.18</v>
      </c>
      <c r="E168" s="39">
        <v>1.56</v>
      </c>
      <c r="F168" s="39">
        <f t="shared" si="4"/>
        <v>125.28</v>
      </c>
      <c r="G168" s="81"/>
      <c r="H168" s="32"/>
      <c r="I168" s="34"/>
      <c r="J168" s="34"/>
      <c r="K168" s="34"/>
      <c r="L168" s="34"/>
      <c r="M168" s="34"/>
      <c r="N168" s="34">
        <v>512</v>
      </c>
      <c r="O168" s="34"/>
      <c r="P168" s="34"/>
      <c r="Q168" s="34">
        <v>1000</v>
      </c>
      <c r="R168" s="43"/>
      <c r="S168" s="42">
        <v>1000</v>
      </c>
      <c r="T168" s="42">
        <v>2000</v>
      </c>
      <c r="U168" s="56"/>
    </row>
    <row r="169" spans="1:21" ht="12.75" x14ac:dyDescent="0.2">
      <c r="A169" s="76" t="s">
        <v>27</v>
      </c>
      <c r="B169" s="40" t="s">
        <v>39</v>
      </c>
      <c r="C169" s="49">
        <v>72</v>
      </c>
      <c r="D169" s="65"/>
      <c r="E169" s="39">
        <v>1.34</v>
      </c>
      <c r="F169" s="39">
        <f t="shared" si="4"/>
        <v>96.48</v>
      </c>
      <c r="G169" s="81">
        <v>1</v>
      </c>
      <c r="H169" s="32">
        <v>720</v>
      </c>
      <c r="I169" s="7"/>
      <c r="J169" s="7">
        <v>2664</v>
      </c>
      <c r="K169" s="7"/>
      <c r="L169" s="7"/>
      <c r="M169" s="7"/>
      <c r="N169" s="7">
        <v>5040</v>
      </c>
      <c r="O169" s="7"/>
      <c r="P169" s="7"/>
      <c r="Q169" s="7"/>
      <c r="R169" s="42"/>
      <c r="S169" s="42"/>
      <c r="T169" s="42"/>
      <c r="U169" s="56"/>
    </row>
    <row r="170" spans="1:21" ht="12.75" x14ac:dyDescent="0.2">
      <c r="A170" s="76" t="s">
        <v>27</v>
      </c>
      <c r="B170" s="40" t="s">
        <v>40</v>
      </c>
      <c r="C170" s="49">
        <v>72</v>
      </c>
      <c r="D170" s="65"/>
      <c r="E170" s="39">
        <v>1.34</v>
      </c>
      <c r="F170" s="39">
        <f t="shared" si="4"/>
        <v>96.48</v>
      </c>
      <c r="G170" s="81">
        <v>1</v>
      </c>
      <c r="H170" s="32">
        <v>720</v>
      </c>
      <c r="I170" s="7"/>
      <c r="J170" s="7">
        <v>2520</v>
      </c>
      <c r="K170" s="7"/>
      <c r="L170" s="7"/>
      <c r="M170" s="7"/>
      <c r="N170" s="7">
        <v>5040</v>
      </c>
      <c r="O170" s="7"/>
      <c r="P170" s="7"/>
      <c r="Q170" s="7"/>
      <c r="R170" s="42"/>
      <c r="S170" s="42"/>
      <c r="T170" s="42"/>
      <c r="U170" s="56"/>
    </row>
    <row r="171" spans="1:21" ht="12.75" x14ac:dyDescent="0.2">
      <c r="A171" s="76" t="s">
        <v>27</v>
      </c>
      <c r="B171" s="40" t="s">
        <v>41</v>
      </c>
      <c r="C171" s="49">
        <v>72</v>
      </c>
      <c r="D171" s="65"/>
      <c r="E171" s="39">
        <v>1.34</v>
      </c>
      <c r="F171" s="39">
        <f t="shared" si="4"/>
        <v>96.48</v>
      </c>
      <c r="G171" s="81">
        <v>1</v>
      </c>
      <c r="H171" s="32">
        <v>144</v>
      </c>
      <c r="I171" s="7"/>
      <c r="J171" s="7">
        <v>2664</v>
      </c>
      <c r="K171" s="7"/>
      <c r="L171" s="7"/>
      <c r="M171" s="7"/>
      <c r="N171" s="7">
        <v>5040</v>
      </c>
      <c r="O171" s="7"/>
      <c r="P171" s="7"/>
      <c r="Q171" s="7"/>
      <c r="R171" s="42"/>
      <c r="S171" s="42"/>
      <c r="T171" s="42"/>
      <c r="U171" s="56"/>
    </row>
    <row r="172" spans="1:21" ht="12.75" x14ac:dyDescent="0.2">
      <c r="A172" s="76" t="s">
        <v>27</v>
      </c>
      <c r="B172" s="40" t="s">
        <v>42</v>
      </c>
      <c r="C172" s="49">
        <v>72</v>
      </c>
      <c r="D172" s="65"/>
      <c r="E172" s="39">
        <v>1.34</v>
      </c>
      <c r="F172" s="39">
        <f t="shared" si="4"/>
        <v>96.48</v>
      </c>
      <c r="G172" s="81">
        <v>1</v>
      </c>
      <c r="H172" s="32">
        <v>432</v>
      </c>
      <c r="I172" s="7"/>
      <c r="J172" s="7">
        <v>2664</v>
      </c>
      <c r="K172" s="7"/>
      <c r="L172" s="7"/>
      <c r="M172" s="7"/>
      <c r="N172" s="7">
        <v>5040</v>
      </c>
      <c r="O172" s="7"/>
      <c r="P172" s="7"/>
      <c r="Q172" s="7"/>
      <c r="R172" s="42"/>
      <c r="S172" s="42"/>
      <c r="T172" s="42"/>
      <c r="U172" s="56"/>
    </row>
    <row r="173" spans="1:21" ht="12.75" x14ac:dyDescent="0.2">
      <c r="A173" s="76" t="s">
        <v>27</v>
      </c>
      <c r="B173" s="48" t="s">
        <v>43</v>
      </c>
      <c r="C173" s="49">
        <v>72</v>
      </c>
      <c r="D173" s="65"/>
      <c r="E173" s="39">
        <v>1.34</v>
      </c>
      <c r="F173" s="39">
        <f t="shared" si="4"/>
        <v>96.48</v>
      </c>
      <c r="G173" s="81">
        <v>1</v>
      </c>
      <c r="H173" s="32">
        <v>720</v>
      </c>
      <c r="I173" s="7"/>
      <c r="J173" s="7"/>
      <c r="K173" s="7"/>
      <c r="L173" s="7"/>
      <c r="M173" s="7"/>
      <c r="N173" s="7">
        <v>5040</v>
      </c>
      <c r="O173" s="7"/>
      <c r="P173" s="7"/>
      <c r="Q173" s="7"/>
      <c r="R173" s="42"/>
      <c r="S173" s="42"/>
      <c r="T173" s="42"/>
      <c r="U173" s="56"/>
    </row>
    <row r="174" spans="1:21" ht="12.75" x14ac:dyDescent="0.2">
      <c r="A174" s="76" t="s">
        <v>27</v>
      </c>
      <c r="B174" s="54" t="s">
        <v>44</v>
      </c>
      <c r="C174" s="49">
        <v>72</v>
      </c>
      <c r="D174" s="65"/>
      <c r="E174" s="39">
        <v>1.34</v>
      </c>
      <c r="F174" s="39">
        <f t="shared" si="4"/>
        <v>96.48</v>
      </c>
      <c r="G174" s="81">
        <v>1</v>
      </c>
      <c r="H174" s="32">
        <v>720</v>
      </c>
      <c r="I174" s="7"/>
      <c r="J174" s="7"/>
      <c r="K174" s="7"/>
      <c r="L174" s="7"/>
      <c r="M174" s="7"/>
      <c r="N174" s="7">
        <v>5040</v>
      </c>
      <c r="O174" s="7"/>
      <c r="P174" s="7"/>
      <c r="Q174" s="7"/>
      <c r="R174" s="42"/>
      <c r="S174" s="42"/>
      <c r="T174" s="42"/>
      <c r="U174" s="56"/>
    </row>
    <row r="175" spans="1:21" ht="12.75" x14ac:dyDescent="0.2">
      <c r="A175" s="76" t="s">
        <v>27</v>
      </c>
      <c r="B175" s="48" t="s">
        <v>45</v>
      </c>
      <c r="C175" s="49">
        <v>72</v>
      </c>
      <c r="D175" s="65"/>
      <c r="E175" s="39">
        <v>1.34</v>
      </c>
      <c r="F175" s="39">
        <f t="shared" ref="F175:F184" si="5">IFERROR((C175*D175)+(C175*E175),0)</f>
        <v>96.48</v>
      </c>
      <c r="G175" s="81"/>
      <c r="H175" s="32"/>
      <c r="I175" s="7"/>
      <c r="J175" s="7"/>
      <c r="K175" s="7"/>
      <c r="L175" s="7"/>
      <c r="M175" s="7"/>
      <c r="N175" s="7">
        <v>5040</v>
      </c>
      <c r="O175" s="7"/>
      <c r="P175" s="7"/>
      <c r="Q175" s="7"/>
      <c r="R175" s="42"/>
      <c r="S175" s="42"/>
      <c r="T175" s="42"/>
      <c r="U175" s="56"/>
    </row>
    <row r="176" spans="1:21" ht="12.75" x14ac:dyDescent="0.2">
      <c r="A176" s="76" t="s">
        <v>27</v>
      </c>
      <c r="B176" s="48" t="s">
        <v>46</v>
      </c>
      <c r="C176" s="49">
        <v>72</v>
      </c>
      <c r="D176" s="65"/>
      <c r="E176" s="39">
        <v>1.34</v>
      </c>
      <c r="F176" s="39">
        <f t="shared" si="5"/>
        <v>96.48</v>
      </c>
      <c r="G176" s="81">
        <v>1</v>
      </c>
      <c r="H176" s="32">
        <v>720</v>
      </c>
      <c r="I176" s="7"/>
      <c r="J176" s="7">
        <v>2664</v>
      </c>
      <c r="K176" s="7"/>
      <c r="L176" s="7"/>
      <c r="M176" s="7"/>
      <c r="N176" s="7">
        <v>5040</v>
      </c>
      <c r="O176" s="7"/>
      <c r="P176" s="7"/>
      <c r="Q176" s="7"/>
      <c r="R176" s="42"/>
      <c r="S176" s="42"/>
      <c r="T176" s="42"/>
      <c r="U176" s="56"/>
    </row>
    <row r="177" spans="1:21" ht="12.75" x14ac:dyDescent="0.2">
      <c r="A177" s="76" t="s">
        <v>27</v>
      </c>
      <c r="B177" s="48" t="s">
        <v>47</v>
      </c>
      <c r="C177" s="49">
        <v>72</v>
      </c>
      <c r="D177" s="65"/>
      <c r="E177" s="39">
        <v>1.34</v>
      </c>
      <c r="F177" s="39">
        <f t="shared" si="5"/>
        <v>96.48</v>
      </c>
      <c r="G177" s="81">
        <v>1</v>
      </c>
      <c r="H177" s="32">
        <v>720</v>
      </c>
      <c r="I177" s="7"/>
      <c r="J177" s="7">
        <v>2664</v>
      </c>
      <c r="K177" s="7"/>
      <c r="L177" s="7"/>
      <c r="M177" s="7"/>
      <c r="N177" s="7">
        <v>5040</v>
      </c>
      <c r="O177" s="7"/>
      <c r="P177" s="7"/>
      <c r="Q177" s="7"/>
      <c r="R177" s="42"/>
      <c r="S177" s="42"/>
      <c r="T177" s="42"/>
      <c r="U177" s="56"/>
    </row>
    <row r="178" spans="1:21" ht="12.75" x14ac:dyDescent="0.2">
      <c r="A178" s="76" t="s">
        <v>27</v>
      </c>
      <c r="B178" s="48" t="s">
        <v>48</v>
      </c>
      <c r="C178" s="49">
        <v>72</v>
      </c>
      <c r="D178" s="65"/>
      <c r="E178" s="39">
        <v>1.34</v>
      </c>
      <c r="F178" s="39">
        <f t="shared" si="5"/>
        <v>96.48</v>
      </c>
      <c r="G178" s="81">
        <v>1</v>
      </c>
      <c r="H178" s="32">
        <v>864</v>
      </c>
      <c r="I178" s="7"/>
      <c r="J178" s="7">
        <v>2664</v>
      </c>
      <c r="K178" s="7"/>
      <c r="L178" s="7"/>
      <c r="M178" s="7"/>
      <c r="N178" s="7">
        <v>5040</v>
      </c>
      <c r="O178" s="7"/>
      <c r="P178" s="7"/>
      <c r="Q178" s="7"/>
      <c r="R178" s="42"/>
      <c r="S178" s="42"/>
      <c r="T178" s="42"/>
      <c r="U178" s="56"/>
    </row>
    <row r="179" spans="1:21" ht="12.75" x14ac:dyDescent="0.2">
      <c r="A179" s="76" t="s">
        <v>27</v>
      </c>
      <c r="B179" s="48" t="s">
        <v>49</v>
      </c>
      <c r="C179" s="49">
        <v>72</v>
      </c>
      <c r="D179" s="65"/>
      <c r="E179" s="39">
        <v>1.34</v>
      </c>
      <c r="F179" s="39">
        <f t="shared" si="5"/>
        <v>96.48</v>
      </c>
      <c r="G179" s="81">
        <v>1</v>
      </c>
      <c r="H179" s="32">
        <v>732</v>
      </c>
      <c r="I179" s="7"/>
      <c r="J179" s="7">
        <v>2664</v>
      </c>
      <c r="K179" s="7"/>
      <c r="L179" s="7"/>
      <c r="M179" s="7"/>
      <c r="N179" s="7">
        <v>5040</v>
      </c>
      <c r="O179" s="7"/>
      <c r="P179" s="7"/>
      <c r="Q179" s="7"/>
      <c r="R179" s="42"/>
      <c r="S179" s="42"/>
      <c r="T179" s="42"/>
      <c r="U179" s="56"/>
    </row>
    <row r="180" spans="1:21" ht="12.75" x14ac:dyDescent="0.2">
      <c r="A180" s="73" t="s">
        <v>31</v>
      </c>
      <c r="B180" s="46" t="s">
        <v>50</v>
      </c>
      <c r="C180" s="49">
        <v>72</v>
      </c>
      <c r="D180" s="65"/>
      <c r="E180" s="39">
        <v>1.25</v>
      </c>
      <c r="F180" s="39">
        <f t="shared" si="5"/>
        <v>90</v>
      </c>
      <c r="G180" s="81"/>
      <c r="H180" s="32"/>
      <c r="I180" s="7"/>
      <c r="J180" s="7"/>
      <c r="K180" s="7">
        <v>1800</v>
      </c>
      <c r="L180" s="7"/>
      <c r="M180" s="7"/>
      <c r="N180" s="7">
        <v>5040</v>
      </c>
      <c r="O180" s="7">
        <v>5040</v>
      </c>
      <c r="P180" s="7">
        <v>5040</v>
      </c>
      <c r="Q180" s="7">
        <v>5040</v>
      </c>
      <c r="R180" s="42"/>
      <c r="S180" s="42"/>
      <c r="T180" s="42"/>
      <c r="U180" s="56"/>
    </row>
    <row r="181" spans="1:21" ht="12.75" x14ac:dyDescent="0.2">
      <c r="A181" s="75" t="s">
        <v>27</v>
      </c>
      <c r="B181" s="40" t="s">
        <v>113</v>
      </c>
      <c r="C181" s="1">
        <v>72</v>
      </c>
      <c r="D181" s="30"/>
      <c r="E181" s="29">
        <v>1.61</v>
      </c>
      <c r="F181" s="29">
        <f t="shared" si="5"/>
        <v>115.92</v>
      </c>
      <c r="G181" s="83"/>
      <c r="H181" s="34"/>
      <c r="I181" s="34" t="s">
        <v>69</v>
      </c>
      <c r="J181" s="34"/>
      <c r="K181" s="34"/>
      <c r="L181" s="34"/>
      <c r="M181" s="34"/>
      <c r="N181" s="34"/>
      <c r="O181" s="34"/>
      <c r="P181" s="34"/>
      <c r="Q181" s="34"/>
      <c r="R181" s="43"/>
      <c r="S181" s="42"/>
      <c r="T181" s="42"/>
      <c r="U181" s="56"/>
    </row>
    <row r="182" spans="1:21" ht="12.75" x14ac:dyDescent="0.2">
      <c r="A182" s="75" t="s">
        <v>27</v>
      </c>
      <c r="B182" s="40" t="s">
        <v>114</v>
      </c>
      <c r="C182" s="1">
        <v>72</v>
      </c>
      <c r="D182" s="30"/>
      <c r="E182" s="29">
        <v>1.61</v>
      </c>
      <c r="F182" s="29">
        <f t="shared" si="5"/>
        <v>115.92</v>
      </c>
      <c r="G182" s="83"/>
      <c r="H182" s="34"/>
      <c r="I182" s="34" t="s">
        <v>69</v>
      </c>
      <c r="J182" s="34"/>
      <c r="K182" s="34"/>
      <c r="L182" s="34"/>
      <c r="M182" s="34"/>
      <c r="N182" s="34"/>
      <c r="O182" s="34"/>
      <c r="P182" s="34"/>
      <c r="Q182" s="34"/>
      <c r="R182" s="43"/>
      <c r="S182" s="42"/>
      <c r="T182" s="42"/>
      <c r="U182" s="56"/>
    </row>
    <row r="183" spans="1:21" ht="12.75" x14ac:dyDescent="0.2">
      <c r="A183" s="75" t="s">
        <v>27</v>
      </c>
      <c r="B183" s="40" t="s">
        <v>115</v>
      </c>
      <c r="C183" s="66">
        <v>72</v>
      </c>
      <c r="D183" s="67"/>
      <c r="E183" s="39">
        <v>1.61</v>
      </c>
      <c r="F183" s="39">
        <f t="shared" si="5"/>
        <v>115.92</v>
      </c>
      <c r="G183" s="81"/>
      <c r="H183" s="34"/>
      <c r="I183" s="34"/>
      <c r="J183" s="34"/>
      <c r="K183" s="34"/>
      <c r="L183" s="34"/>
      <c r="M183" s="34"/>
      <c r="N183" s="34"/>
      <c r="O183" s="34"/>
      <c r="P183" s="34">
        <v>500</v>
      </c>
      <c r="Q183" s="34"/>
      <c r="R183" s="43"/>
      <c r="S183" s="42"/>
      <c r="T183" s="42"/>
      <c r="U183" s="56"/>
    </row>
    <row r="184" spans="1:21" ht="12.75" x14ac:dyDescent="0.2">
      <c r="A184" s="75" t="s">
        <v>27</v>
      </c>
      <c r="B184" s="87" t="s">
        <v>116</v>
      </c>
      <c r="C184" s="66">
        <v>72</v>
      </c>
      <c r="D184" s="67"/>
      <c r="E184" s="39">
        <v>1.5</v>
      </c>
      <c r="F184" s="39">
        <f t="shared" si="5"/>
        <v>108</v>
      </c>
      <c r="G184" s="81"/>
      <c r="H184" s="16"/>
      <c r="I184" s="16">
        <v>5000</v>
      </c>
      <c r="J184" s="16">
        <v>5000</v>
      </c>
      <c r="K184" s="16">
        <v>5000</v>
      </c>
      <c r="L184" s="16">
        <v>5000</v>
      </c>
      <c r="M184" s="16">
        <v>5000</v>
      </c>
      <c r="N184" s="16">
        <v>5000</v>
      </c>
      <c r="O184" s="16">
        <v>5000</v>
      </c>
      <c r="P184" s="16">
        <v>5000</v>
      </c>
      <c r="Q184" s="16">
        <v>5000</v>
      </c>
      <c r="R184" s="42"/>
      <c r="S184" s="42"/>
      <c r="T184" s="42"/>
      <c r="U184" s="56"/>
    </row>
    <row r="185" spans="1:21" ht="12.75" x14ac:dyDescent="0.2">
      <c r="A185" s="38" t="s">
        <v>27</v>
      </c>
      <c r="B185" s="14" t="s">
        <v>185</v>
      </c>
      <c r="C185" s="6">
        <v>72</v>
      </c>
      <c r="D185" s="37"/>
      <c r="E185" s="36" t="s">
        <v>210</v>
      </c>
      <c r="F185" s="36" t="s">
        <v>210</v>
      </c>
      <c r="G185" s="36"/>
      <c r="H185" s="35"/>
      <c r="I185" s="35"/>
      <c r="J185" s="35"/>
      <c r="K185" s="52">
        <v>5000</v>
      </c>
      <c r="L185" s="52"/>
      <c r="M185" s="52"/>
      <c r="N185" s="52"/>
      <c r="O185" s="52"/>
      <c r="P185" s="52">
        <v>5000</v>
      </c>
      <c r="Q185" s="52"/>
      <c r="R185" s="42"/>
      <c r="S185" s="42"/>
      <c r="T185" s="42"/>
      <c r="U185" s="56"/>
    </row>
    <row r="186" spans="1:21" ht="12.75" x14ac:dyDescent="0.2">
      <c r="A186" s="38" t="s">
        <v>27</v>
      </c>
      <c r="B186" s="14" t="s">
        <v>186</v>
      </c>
      <c r="C186" s="6">
        <v>72</v>
      </c>
      <c r="D186" s="37"/>
      <c r="E186" s="36" t="s">
        <v>210</v>
      </c>
      <c r="F186" s="36" t="s">
        <v>210</v>
      </c>
      <c r="G186" s="36"/>
      <c r="H186" s="35"/>
      <c r="I186" s="35"/>
      <c r="J186" s="35"/>
      <c r="K186" s="52">
        <v>5000</v>
      </c>
      <c r="L186" s="52"/>
      <c r="M186" s="52"/>
      <c r="N186" s="52"/>
      <c r="O186" s="52"/>
      <c r="P186" s="52">
        <v>5000</v>
      </c>
      <c r="Q186" s="52"/>
      <c r="R186" s="42"/>
      <c r="S186" s="42"/>
      <c r="T186" s="42"/>
      <c r="U186" s="56"/>
    </row>
    <row r="187" spans="1:21" ht="12.75" x14ac:dyDescent="0.2">
      <c r="A187" s="38" t="s">
        <v>27</v>
      </c>
      <c r="B187" s="14" t="s">
        <v>188</v>
      </c>
      <c r="C187" s="6">
        <v>72</v>
      </c>
      <c r="D187" s="37"/>
      <c r="E187" s="36" t="s">
        <v>210</v>
      </c>
      <c r="F187" s="36" t="s">
        <v>210</v>
      </c>
      <c r="G187" s="36"/>
      <c r="H187" s="35"/>
      <c r="I187" s="35"/>
      <c r="J187" s="35"/>
      <c r="K187" s="52">
        <v>5000</v>
      </c>
      <c r="L187" s="52"/>
      <c r="M187" s="52"/>
      <c r="N187" s="52"/>
      <c r="O187" s="52"/>
      <c r="P187" s="52">
        <v>5000</v>
      </c>
      <c r="Q187" s="52"/>
      <c r="R187" s="42"/>
      <c r="S187" s="42"/>
      <c r="T187" s="42"/>
      <c r="U187" s="56"/>
    </row>
    <row r="188" spans="1:21" ht="12.75" x14ac:dyDescent="0.2">
      <c r="A188" s="38" t="s">
        <v>27</v>
      </c>
      <c r="B188" s="14" t="s">
        <v>189</v>
      </c>
      <c r="C188" s="6">
        <v>72</v>
      </c>
      <c r="D188" s="37"/>
      <c r="E188" s="36" t="s">
        <v>210</v>
      </c>
      <c r="F188" s="36" t="s">
        <v>210</v>
      </c>
      <c r="G188" s="36"/>
      <c r="H188" s="35"/>
      <c r="I188" s="35"/>
      <c r="J188" s="35"/>
      <c r="K188" s="52">
        <v>5000</v>
      </c>
      <c r="L188" s="52"/>
      <c r="M188" s="52"/>
      <c r="N188" s="52"/>
      <c r="O188" s="52"/>
      <c r="P188" s="52">
        <v>5000</v>
      </c>
      <c r="Q188" s="52"/>
      <c r="R188" s="42"/>
      <c r="S188" s="42"/>
      <c r="T188" s="42"/>
      <c r="U188" s="56"/>
    </row>
    <row r="189" spans="1:21" ht="12.75" x14ac:dyDescent="0.2">
      <c r="A189" s="38" t="s">
        <v>27</v>
      </c>
      <c r="B189" s="14" t="s">
        <v>187</v>
      </c>
      <c r="C189" s="6">
        <v>72</v>
      </c>
      <c r="D189" s="37"/>
      <c r="E189" s="36" t="s">
        <v>210</v>
      </c>
      <c r="F189" s="36" t="s">
        <v>210</v>
      </c>
      <c r="G189" s="36"/>
      <c r="H189" s="35"/>
      <c r="I189" s="35"/>
      <c r="J189" s="35"/>
      <c r="K189" s="52">
        <v>5000</v>
      </c>
      <c r="L189" s="52"/>
      <c r="M189" s="52"/>
      <c r="N189" s="52"/>
      <c r="O189" s="52"/>
      <c r="P189" s="52">
        <v>5000</v>
      </c>
      <c r="Q189" s="52"/>
      <c r="R189" s="42"/>
      <c r="S189" s="42"/>
      <c r="T189" s="42"/>
      <c r="U189" s="56"/>
    </row>
    <row r="190" spans="1:21" ht="12.75" x14ac:dyDescent="0.2">
      <c r="A190" s="38" t="s">
        <v>31</v>
      </c>
      <c r="B190" s="14" t="s">
        <v>206</v>
      </c>
      <c r="C190" s="6">
        <v>72</v>
      </c>
      <c r="D190" s="37"/>
      <c r="E190" s="36" t="s">
        <v>210</v>
      </c>
      <c r="F190" s="36" t="s">
        <v>210</v>
      </c>
      <c r="G190" s="36"/>
      <c r="H190" s="35"/>
      <c r="I190" s="35"/>
      <c r="J190" s="35"/>
      <c r="K190" s="52"/>
      <c r="L190" s="52"/>
      <c r="M190" s="52">
        <v>5000</v>
      </c>
      <c r="N190" s="52"/>
      <c r="O190" s="52"/>
      <c r="P190" s="52"/>
      <c r="Q190" s="52"/>
      <c r="R190" s="42"/>
      <c r="S190" s="42"/>
      <c r="T190" s="42"/>
      <c r="U190" s="56"/>
    </row>
    <row r="191" spans="1:21" ht="12.75" x14ac:dyDescent="0.2">
      <c r="A191" s="75" t="s">
        <v>27</v>
      </c>
      <c r="B191" s="40" t="s">
        <v>117</v>
      </c>
      <c r="C191" s="66">
        <v>72</v>
      </c>
      <c r="D191" s="67">
        <v>0.25</v>
      </c>
      <c r="E191" s="39">
        <v>1.58</v>
      </c>
      <c r="F191" s="39">
        <f t="shared" ref="F191:F196" si="6">IFERROR((C191*D191)+(C191*E191),0)</f>
        <v>131.76</v>
      </c>
      <c r="G191" s="81"/>
      <c r="H191" s="34"/>
      <c r="I191" s="34"/>
      <c r="J191" s="32">
        <v>1440</v>
      </c>
      <c r="K191" s="34"/>
      <c r="L191" s="34"/>
      <c r="M191" s="34"/>
      <c r="N191" s="34"/>
      <c r="O191" s="34"/>
      <c r="P191" s="34"/>
      <c r="Q191" s="34">
        <v>9640</v>
      </c>
      <c r="R191" s="43">
        <v>5000</v>
      </c>
      <c r="S191" s="42"/>
      <c r="T191" s="42"/>
      <c r="U191" s="56"/>
    </row>
    <row r="192" spans="1:21" ht="12.75" x14ac:dyDescent="0.2">
      <c r="A192" s="73" t="s">
        <v>31</v>
      </c>
      <c r="B192" s="46" t="s">
        <v>51</v>
      </c>
      <c r="C192" s="49">
        <v>24</v>
      </c>
      <c r="D192" s="65"/>
      <c r="E192" s="39">
        <v>1.85</v>
      </c>
      <c r="F192" s="39">
        <f t="shared" si="6"/>
        <v>44.400000000000006</v>
      </c>
      <c r="G192" s="82"/>
      <c r="H192" s="7"/>
      <c r="I192" s="7"/>
      <c r="J192" s="7"/>
      <c r="K192" s="7"/>
      <c r="L192" s="7"/>
      <c r="M192" s="7"/>
      <c r="N192" s="7"/>
      <c r="O192" s="7"/>
      <c r="P192" s="7"/>
      <c r="Q192" s="7"/>
      <c r="R192" s="42"/>
      <c r="S192" s="42"/>
      <c r="T192" s="42"/>
      <c r="U192" s="56"/>
    </row>
    <row r="193" spans="1:21" ht="12.75" x14ac:dyDescent="0.2">
      <c r="A193" s="73" t="s">
        <v>31</v>
      </c>
      <c r="B193" s="46" t="s">
        <v>52</v>
      </c>
      <c r="C193" s="49" t="s">
        <v>16</v>
      </c>
      <c r="D193" s="65"/>
      <c r="E193" s="39">
        <v>1</v>
      </c>
      <c r="F193" s="39">
        <f t="shared" si="6"/>
        <v>0</v>
      </c>
      <c r="G193" s="82"/>
      <c r="H193" s="7"/>
      <c r="I193" s="7"/>
      <c r="J193" s="7"/>
      <c r="K193" s="7"/>
      <c r="L193" s="7"/>
      <c r="M193" s="7"/>
      <c r="N193" s="7"/>
      <c r="O193" s="7"/>
      <c r="P193" s="7"/>
      <c r="Q193" s="7"/>
      <c r="R193" s="42"/>
      <c r="S193" s="42"/>
      <c r="T193" s="42"/>
      <c r="U193" s="56"/>
    </row>
    <row r="194" spans="1:21" ht="12.75" x14ac:dyDescent="0.2">
      <c r="A194" s="73" t="s">
        <v>31</v>
      </c>
      <c r="B194" s="46" t="s">
        <v>236</v>
      </c>
      <c r="C194" s="49">
        <v>72</v>
      </c>
      <c r="D194" s="65"/>
      <c r="E194" s="39">
        <v>1.25</v>
      </c>
      <c r="F194" s="39">
        <f t="shared" si="6"/>
        <v>90</v>
      </c>
      <c r="G194" s="81"/>
      <c r="H194" s="7"/>
      <c r="I194" s="7"/>
      <c r="J194" s="7">
        <v>864</v>
      </c>
      <c r="K194" s="7"/>
      <c r="L194" s="7">
        <v>1296</v>
      </c>
      <c r="M194" s="7"/>
      <c r="N194" s="7"/>
      <c r="O194" s="7"/>
      <c r="P194" s="7"/>
      <c r="Q194" s="7"/>
      <c r="R194" s="42"/>
      <c r="S194" s="42"/>
      <c r="T194" s="42"/>
      <c r="U194" s="56"/>
    </row>
    <row r="195" spans="1:21" ht="12.75" x14ac:dyDescent="0.2">
      <c r="A195" s="75" t="s">
        <v>29</v>
      </c>
      <c r="B195" s="40" t="s">
        <v>118</v>
      </c>
      <c r="C195" s="66">
        <v>72</v>
      </c>
      <c r="D195" s="67"/>
      <c r="E195" s="39">
        <v>1.5</v>
      </c>
      <c r="F195" s="39">
        <f t="shared" si="6"/>
        <v>108</v>
      </c>
      <c r="G195" s="81"/>
      <c r="H195" s="16"/>
      <c r="I195" s="16"/>
      <c r="J195" s="16"/>
      <c r="K195" s="16"/>
      <c r="L195" s="16"/>
      <c r="M195" s="16">
        <v>5040</v>
      </c>
      <c r="N195" s="16">
        <v>5040</v>
      </c>
      <c r="O195" s="16">
        <v>5040</v>
      </c>
      <c r="P195" s="16">
        <v>5040</v>
      </c>
      <c r="Q195" s="16">
        <v>5040</v>
      </c>
      <c r="R195" s="42">
        <v>5000</v>
      </c>
      <c r="S195" s="42">
        <v>5000</v>
      </c>
      <c r="T195" s="42">
        <v>5000</v>
      </c>
      <c r="U195" s="56">
        <v>5000</v>
      </c>
    </row>
    <row r="196" spans="1:21" ht="12.75" x14ac:dyDescent="0.2">
      <c r="A196" s="75" t="s">
        <v>29</v>
      </c>
      <c r="B196" s="40" t="s">
        <v>118</v>
      </c>
      <c r="C196" s="66" t="s">
        <v>16</v>
      </c>
      <c r="D196" s="67"/>
      <c r="E196" s="39">
        <v>0.7</v>
      </c>
      <c r="F196" s="39">
        <f t="shared" si="6"/>
        <v>0</v>
      </c>
      <c r="G196" s="82"/>
      <c r="H196" s="16"/>
      <c r="I196" s="16"/>
      <c r="J196" s="16"/>
      <c r="K196" s="16"/>
      <c r="L196" s="16">
        <v>5000</v>
      </c>
      <c r="M196" s="16">
        <v>5000</v>
      </c>
      <c r="N196" s="16">
        <v>5000</v>
      </c>
      <c r="O196" s="16">
        <v>5000</v>
      </c>
      <c r="P196" s="16">
        <v>5000</v>
      </c>
      <c r="Q196" s="16">
        <v>5000</v>
      </c>
      <c r="R196" s="42">
        <v>5000</v>
      </c>
      <c r="S196" s="42">
        <v>5000</v>
      </c>
      <c r="T196" s="42">
        <v>5000</v>
      </c>
      <c r="U196" s="56">
        <v>5000</v>
      </c>
    </row>
    <row r="197" spans="1:21" ht="12.75" x14ac:dyDescent="0.2">
      <c r="A197" s="38" t="s">
        <v>29</v>
      </c>
      <c r="B197" s="14" t="s">
        <v>182</v>
      </c>
      <c r="C197" s="6">
        <v>72</v>
      </c>
      <c r="D197" s="37"/>
      <c r="E197" s="36" t="s">
        <v>210</v>
      </c>
      <c r="F197" s="36" t="s">
        <v>210</v>
      </c>
      <c r="G197" s="36"/>
      <c r="H197" s="35"/>
      <c r="I197" s="35"/>
      <c r="J197" s="35"/>
      <c r="K197" s="52"/>
      <c r="L197" s="52">
        <v>10000</v>
      </c>
      <c r="M197" s="52"/>
      <c r="N197" s="52"/>
      <c r="O197" s="52"/>
      <c r="P197" s="52"/>
      <c r="Q197" s="52"/>
      <c r="R197" s="42"/>
      <c r="S197" s="42">
        <v>10000</v>
      </c>
      <c r="T197" s="42">
        <v>10000</v>
      </c>
      <c r="U197" s="56">
        <v>10000</v>
      </c>
    </row>
    <row r="198" spans="1:21" ht="12.75" x14ac:dyDescent="0.2">
      <c r="A198" s="73" t="s">
        <v>29</v>
      </c>
      <c r="B198" s="63" t="s">
        <v>119</v>
      </c>
      <c r="C198" s="49">
        <v>72</v>
      </c>
      <c r="D198" s="65"/>
      <c r="E198" s="39">
        <v>1.7</v>
      </c>
      <c r="F198" s="39">
        <f>IFERROR((C198*D198)+(C198*E198),0)</f>
        <v>122.39999999999999</v>
      </c>
      <c r="G198" s="81"/>
      <c r="H198" s="7"/>
      <c r="I198" s="7"/>
      <c r="J198" s="7"/>
      <c r="K198" s="7"/>
      <c r="L198" s="7">
        <v>10008</v>
      </c>
      <c r="M198" s="7">
        <v>10008</v>
      </c>
      <c r="N198" s="7">
        <v>10008</v>
      </c>
      <c r="O198" s="7">
        <v>10008</v>
      </c>
      <c r="P198" s="7">
        <v>10008</v>
      </c>
      <c r="Q198" s="7">
        <v>10008</v>
      </c>
      <c r="R198" s="42"/>
      <c r="S198" s="42"/>
      <c r="T198" s="42"/>
      <c r="U198" s="56"/>
    </row>
    <row r="199" spans="1:21" ht="12.75" x14ac:dyDescent="0.2">
      <c r="A199" s="73" t="s">
        <v>29</v>
      </c>
      <c r="B199" s="63" t="s">
        <v>119</v>
      </c>
      <c r="C199" s="49" t="s">
        <v>16</v>
      </c>
      <c r="D199" s="65"/>
      <c r="E199" s="39">
        <v>0.85</v>
      </c>
      <c r="F199" s="39">
        <f>IFERROR((C199*D199)+(C199*E199),0)</f>
        <v>0</v>
      </c>
      <c r="G199" s="82"/>
      <c r="H199" s="7"/>
      <c r="I199" s="7"/>
      <c r="J199" s="7"/>
      <c r="K199" s="7">
        <v>10000</v>
      </c>
      <c r="L199" s="7"/>
      <c r="M199" s="7">
        <v>10000</v>
      </c>
      <c r="N199" s="7"/>
      <c r="O199" s="7">
        <v>10000</v>
      </c>
      <c r="P199" s="7"/>
      <c r="Q199" s="7">
        <v>10000</v>
      </c>
      <c r="R199" s="42">
        <v>10000</v>
      </c>
      <c r="S199" s="42">
        <v>10000</v>
      </c>
      <c r="T199" s="42">
        <v>10000</v>
      </c>
      <c r="U199" s="56">
        <v>10000</v>
      </c>
    </row>
    <row r="200" spans="1:21" ht="12.75" x14ac:dyDescent="0.2">
      <c r="A200" s="38" t="s">
        <v>29</v>
      </c>
      <c r="B200" s="14" t="s">
        <v>183</v>
      </c>
      <c r="C200" s="6">
        <v>72</v>
      </c>
      <c r="D200" s="37"/>
      <c r="E200" s="36" t="s">
        <v>210</v>
      </c>
      <c r="F200" s="36" t="s">
        <v>210</v>
      </c>
      <c r="G200" s="36"/>
      <c r="H200" s="35"/>
      <c r="I200" s="35"/>
      <c r="J200" s="35"/>
      <c r="K200" s="52"/>
      <c r="L200" s="52">
        <v>10000</v>
      </c>
      <c r="M200" s="52"/>
      <c r="N200" s="52"/>
      <c r="O200" s="52"/>
      <c r="P200" s="52"/>
      <c r="Q200" s="52"/>
      <c r="R200" s="42"/>
      <c r="S200" s="42">
        <v>10000</v>
      </c>
      <c r="T200" s="42">
        <v>10000</v>
      </c>
      <c r="U200" s="56">
        <v>10000</v>
      </c>
    </row>
    <row r="201" spans="1:21" ht="12.75" x14ac:dyDescent="0.2">
      <c r="A201" s="73" t="s">
        <v>229</v>
      </c>
      <c r="B201" s="46" t="s">
        <v>225</v>
      </c>
      <c r="C201" s="6">
        <v>72</v>
      </c>
      <c r="D201" s="4"/>
      <c r="E201" s="39">
        <v>1.42</v>
      </c>
      <c r="F201" s="23">
        <f>IFERROR((C201*D201)+(C201*E201),0)</f>
        <v>102.24</v>
      </c>
      <c r="G201" s="79"/>
      <c r="H201" s="7"/>
      <c r="I201" s="7">
        <v>864</v>
      </c>
      <c r="J201" s="7"/>
      <c r="K201" s="7"/>
      <c r="L201" s="7"/>
      <c r="M201" s="7"/>
      <c r="N201" s="7"/>
      <c r="O201" s="7"/>
      <c r="P201" s="7"/>
      <c r="Q201" s="7"/>
      <c r="R201" s="42"/>
      <c r="S201" s="42"/>
      <c r="T201" s="42"/>
      <c r="U201" s="56"/>
    </row>
    <row r="202" spans="1:21" ht="12.75" x14ac:dyDescent="0.2">
      <c r="A202" s="76" t="s">
        <v>229</v>
      </c>
      <c r="B202" s="46" t="s">
        <v>226</v>
      </c>
      <c r="C202" s="6">
        <v>72</v>
      </c>
      <c r="D202" s="4">
        <v>0.3</v>
      </c>
      <c r="E202" s="39">
        <v>1.56</v>
      </c>
      <c r="F202" s="23">
        <v>112.32</v>
      </c>
      <c r="G202" s="79">
        <v>1.0900000000000001</v>
      </c>
      <c r="H202" s="7">
        <v>432</v>
      </c>
      <c r="I202" s="7"/>
      <c r="J202" s="7"/>
      <c r="K202" s="7"/>
      <c r="L202" s="7"/>
      <c r="M202" s="7"/>
      <c r="N202" s="7"/>
      <c r="O202" s="7"/>
      <c r="P202" s="7"/>
      <c r="Q202" s="7"/>
      <c r="R202" s="42"/>
      <c r="S202" s="42"/>
      <c r="T202" s="42"/>
      <c r="U202" s="56"/>
    </row>
    <row r="203" spans="1:21" ht="12.75" x14ac:dyDescent="0.2">
      <c r="A203" s="73" t="s">
        <v>31</v>
      </c>
      <c r="B203" s="46" t="s">
        <v>231</v>
      </c>
      <c r="C203" s="49">
        <v>72</v>
      </c>
      <c r="D203" s="65">
        <v>0.3</v>
      </c>
      <c r="E203" s="39">
        <v>1.75</v>
      </c>
      <c r="F203" s="39">
        <f t="shared" ref="F203:F226" si="7">IFERROR((C203*D203)+(C203*E203),0)</f>
        <v>147.6</v>
      </c>
      <c r="G203" s="81"/>
      <c r="H203" s="32"/>
      <c r="I203" s="7"/>
      <c r="J203" s="7"/>
      <c r="K203" s="7">
        <v>3528</v>
      </c>
      <c r="L203" s="7"/>
      <c r="M203" s="7">
        <v>10008</v>
      </c>
      <c r="N203" s="7">
        <v>30024</v>
      </c>
      <c r="O203" s="7">
        <v>3672</v>
      </c>
      <c r="P203" s="7"/>
      <c r="Q203" s="7"/>
      <c r="R203" s="42"/>
      <c r="S203" s="42"/>
      <c r="T203" s="42"/>
      <c r="U203" s="56"/>
    </row>
    <row r="204" spans="1:21" ht="12.75" x14ac:dyDescent="0.2">
      <c r="A204" s="73" t="s">
        <v>31</v>
      </c>
      <c r="B204" s="46" t="s">
        <v>231</v>
      </c>
      <c r="C204" s="49">
        <v>24</v>
      </c>
      <c r="D204" s="65">
        <v>0.3</v>
      </c>
      <c r="E204" s="39">
        <v>2.7</v>
      </c>
      <c r="F204" s="39">
        <f t="shared" si="7"/>
        <v>72.000000000000014</v>
      </c>
      <c r="G204" s="82"/>
      <c r="H204" s="32"/>
      <c r="I204" s="7">
        <v>1440</v>
      </c>
      <c r="J204" s="7"/>
      <c r="K204" s="7"/>
      <c r="L204" s="7"/>
      <c r="M204" s="7"/>
      <c r="N204" s="7"/>
      <c r="O204" s="7"/>
      <c r="P204" s="7"/>
      <c r="Q204" s="7"/>
      <c r="R204" s="42"/>
      <c r="S204" s="42"/>
      <c r="T204" s="42"/>
      <c r="U204" s="56"/>
    </row>
    <row r="205" spans="1:21" ht="12.75" x14ac:dyDescent="0.2">
      <c r="A205" s="73" t="s">
        <v>31</v>
      </c>
      <c r="B205" s="46" t="s">
        <v>53</v>
      </c>
      <c r="C205" s="49">
        <v>72</v>
      </c>
      <c r="D205" s="65"/>
      <c r="E205" s="39">
        <v>1.75</v>
      </c>
      <c r="F205" s="39">
        <f t="shared" si="7"/>
        <v>126</v>
      </c>
      <c r="G205" s="81"/>
      <c r="H205" s="7">
        <v>3600</v>
      </c>
      <c r="I205" s="7"/>
      <c r="J205" s="7">
        <v>1080</v>
      </c>
      <c r="K205" s="7"/>
      <c r="L205" s="7">
        <v>2880</v>
      </c>
      <c r="M205" s="7">
        <v>1008</v>
      </c>
      <c r="N205" s="7">
        <v>5040</v>
      </c>
      <c r="O205" s="7"/>
      <c r="P205" s="7"/>
      <c r="Q205" s="7"/>
      <c r="R205" s="42"/>
      <c r="S205" s="42"/>
      <c r="T205" s="42"/>
      <c r="U205" s="56"/>
    </row>
    <row r="206" spans="1:21" ht="12.75" x14ac:dyDescent="0.2">
      <c r="A206" s="73" t="s">
        <v>31</v>
      </c>
      <c r="B206" s="46" t="s">
        <v>57</v>
      </c>
      <c r="C206" s="49">
        <v>72</v>
      </c>
      <c r="D206" s="65"/>
      <c r="E206" s="39">
        <v>1.75</v>
      </c>
      <c r="F206" s="39">
        <f t="shared" si="7"/>
        <v>126</v>
      </c>
      <c r="G206" s="81"/>
      <c r="H206" s="7">
        <v>8640</v>
      </c>
      <c r="I206" s="7">
        <v>4536</v>
      </c>
      <c r="J206" s="7">
        <v>7560</v>
      </c>
      <c r="K206" s="7">
        <v>3456</v>
      </c>
      <c r="L206" s="7"/>
      <c r="M206" s="7">
        <v>25056</v>
      </c>
      <c r="N206" s="7">
        <v>3024</v>
      </c>
      <c r="O206" s="7"/>
      <c r="P206" s="7"/>
      <c r="Q206" s="7"/>
      <c r="R206" s="42"/>
      <c r="S206" s="42"/>
      <c r="T206" s="42"/>
      <c r="U206" s="56"/>
    </row>
    <row r="207" spans="1:21" ht="12.75" x14ac:dyDescent="0.2">
      <c r="A207" s="73" t="s">
        <v>31</v>
      </c>
      <c r="B207" s="46" t="s">
        <v>57</v>
      </c>
      <c r="C207" s="49" t="s">
        <v>16</v>
      </c>
      <c r="D207" s="65"/>
      <c r="E207" s="39">
        <v>0.77</v>
      </c>
      <c r="F207" s="39">
        <f t="shared" si="7"/>
        <v>0</v>
      </c>
      <c r="G207" s="82"/>
      <c r="H207" s="7"/>
      <c r="I207" s="7"/>
      <c r="J207" s="7"/>
      <c r="K207" s="7"/>
      <c r="L207" s="7"/>
      <c r="M207" s="7"/>
      <c r="N207" s="7"/>
      <c r="O207" s="7"/>
      <c r="P207" s="7"/>
      <c r="Q207" s="7"/>
      <c r="R207" s="42"/>
      <c r="S207" s="42"/>
      <c r="T207" s="42"/>
      <c r="U207" s="56"/>
    </row>
    <row r="208" spans="1:21" ht="12.75" x14ac:dyDescent="0.2">
      <c r="A208" s="76" t="s">
        <v>31</v>
      </c>
      <c r="B208" s="46" t="s">
        <v>54</v>
      </c>
      <c r="C208" s="49">
        <v>72</v>
      </c>
      <c r="D208" s="65"/>
      <c r="E208" s="39">
        <v>1.75</v>
      </c>
      <c r="F208" s="39">
        <f t="shared" si="7"/>
        <v>126</v>
      </c>
      <c r="G208" s="81"/>
      <c r="H208" s="7"/>
      <c r="I208" s="7">
        <v>1080</v>
      </c>
      <c r="J208" s="7"/>
      <c r="K208" s="7"/>
      <c r="L208" s="7">
        <v>2304</v>
      </c>
      <c r="M208" s="7">
        <v>2016</v>
      </c>
      <c r="N208" s="7">
        <v>5040</v>
      </c>
      <c r="O208" s="7">
        <v>3024</v>
      </c>
      <c r="P208" s="7"/>
      <c r="Q208" s="7"/>
      <c r="R208" s="42"/>
      <c r="S208" s="42"/>
      <c r="T208" s="42"/>
      <c r="U208" s="56"/>
    </row>
    <row r="209" spans="1:21" ht="12.75" x14ac:dyDescent="0.2">
      <c r="A209" s="76" t="s">
        <v>31</v>
      </c>
      <c r="B209" s="46" t="s">
        <v>55</v>
      </c>
      <c r="C209" s="49">
        <v>72</v>
      </c>
      <c r="D209" s="65"/>
      <c r="E209" s="39">
        <v>1.75</v>
      </c>
      <c r="F209" s="39">
        <f t="shared" si="7"/>
        <v>126</v>
      </c>
      <c r="G209" s="81"/>
      <c r="H209" s="7"/>
      <c r="I209" s="7">
        <v>1080</v>
      </c>
      <c r="J209" s="7">
        <v>2016</v>
      </c>
      <c r="K209" s="7"/>
      <c r="L209" s="7">
        <v>1512</v>
      </c>
      <c r="M209" s="7">
        <v>2016</v>
      </c>
      <c r="N209" s="7">
        <v>5040</v>
      </c>
      <c r="O209" s="7">
        <v>3024</v>
      </c>
      <c r="P209" s="7"/>
      <c r="Q209" s="7"/>
      <c r="R209" s="42"/>
      <c r="S209" s="42"/>
      <c r="T209" s="42"/>
      <c r="U209" s="56"/>
    </row>
    <row r="210" spans="1:21" ht="12.75" x14ac:dyDescent="0.2">
      <c r="A210" s="76" t="s">
        <v>31</v>
      </c>
      <c r="B210" s="46" t="s">
        <v>56</v>
      </c>
      <c r="C210" s="49">
        <v>72</v>
      </c>
      <c r="D210" s="65"/>
      <c r="E210" s="39">
        <v>1.75</v>
      </c>
      <c r="F210" s="39">
        <f t="shared" si="7"/>
        <v>126</v>
      </c>
      <c r="G210" s="81"/>
      <c r="H210" s="7"/>
      <c r="I210" s="7">
        <v>1080</v>
      </c>
      <c r="J210" s="7">
        <v>5040</v>
      </c>
      <c r="K210" s="7"/>
      <c r="L210" s="7">
        <v>1512</v>
      </c>
      <c r="M210" s="7">
        <v>2016</v>
      </c>
      <c r="N210" s="7">
        <v>5040</v>
      </c>
      <c r="O210" s="7">
        <v>3024</v>
      </c>
      <c r="P210" s="7"/>
      <c r="Q210" s="7"/>
      <c r="R210" s="42"/>
      <c r="S210" s="42"/>
      <c r="T210" s="42"/>
      <c r="U210" s="56"/>
    </row>
    <row r="211" spans="1:21" ht="12.75" x14ac:dyDescent="0.2">
      <c r="A211" s="73" t="s">
        <v>31</v>
      </c>
      <c r="B211" s="46" t="s">
        <v>59</v>
      </c>
      <c r="C211" s="49">
        <v>72</v>
      </c>
      <c r="D211" s="65"/>
      <c r="E211" s="39">
        <v>1.45</v>
      </c>
      <c r="F211" s="39">
        <f t="shared" si="7"/>
        <v>104.39999999999999</v>
      </c>
      <c r="G211" s="81"/>
      <c r="H211" s="32"/>
      <c r="I211" s="7"/>
      <c r="J211" s="7"/>
      <c r="K211" s="7"/>
      <c r="L211" s="7">
        <v>5040</v>
      </c>
      <c r="M211" s="7">
        <v>5040</v>
      </c>
      <c r="N211" s="7">
        <v>20016</v>
      </c>
      <c r="O211" s="7">
        <v>20016</v>
      </c>
      <c r="P211" s="7">
        <v>5040</v>
      </c>
      <c r="Q211" s="7"/>
      <c r="R211" s="42"/>
      <c r="S211" s="42"/>
      <c r="T211" s="42"/>
      <c r="U211" s="56"/>
    </row>
    <row r="212" spans="1:21" ht="12.75" x14ac:dyDescent="0.2">
      <c r="A212" s="73" t="s">
        <v>31</v>
      </c>
      <c r="B212" s="46" t="s">
        <v>59</v>
      </c>
      <c r="C212" s="49" t="s">
        <v>16</v>
      </c>
      <c r="D212" s="65"/>
      <c r="E212" s="39">
        <v>0.77</v>
      </c>
      <c r="F212" s="39">
        <f t="shared" si="7"/>
        <v>0</v>
      </c>
      <c r="G212" s="82"/>
      <c r="H212" s="32"/>
      <c r="I212" s="7"/>
      <c r="J212" s="7"/>
      <c r="K212" s="7"/>
      <c r="L212" s="7"/>
      <c r="M212" s="7"/>
      <c r="N212" s="7"/>
      <c r="O212" s="7"/>
      <c r="P212" s="7"/>
      <c r="Q212" s="7"/>
      <c r="R212" s="42"/>
      <c r="S212" s="42"/>
      <c r="T212" s="42"/>
      <c r="U212" s="56"/>
    </row>
    <row r="213" spans="1:21" ht="12.75" x14ac:dyDescent="0.2">
      <c r="A213" s="73" t="s">
        <v>31</v>
      </c>
      <c r="B213" s="46" t="s">
        <v>60</v>
      </c>
      <c r="C213" s="49">
        <v>72</v>
      </c>
      <c r="D213" s="65"/>
      <c r="E213" s="39">
        <v>1.45</v>
      </c>
      <c r="F213" s="39">
        <f t="shared" si="7"/>
        <v>104.39999999999999</v>
      </c>
      <c r="G213" s="81"/>
      <c r="H213" s="32"/>
      <c r="I213" s="7">
        <v>864</v>
      </c>
      <c r="J213" s="7">
        <v>9360</v>
      </c>
      <c r="K213" s="7">
        <v>648</v>
      </c>
      <c r="L213" s="7">
        <v>5040</v>
      </c>
      <c r="M213" s="7">
        <v>5040</v>
      </c>
      <c r="N213" s="7">
        <v>10008</v>
      </c>
      <c r="O213" s="7">
        <v>5040</v>
      </c>
      <c r="P213" s="7"/>
      <c r="Q213" s="7"/>
      <c r="R213" s="42"/>
      <c r="S213" s="42"/>
      <c r="T213" s="42"/>
      <c r="U213" s="56"/>
    </row>
    <row r="214" spans="1:21" ht="12.75" x14ac:dyDescent="0.2">
      <c r="A214" s="73" t="s">
        <v>31</v>
      </c>
      <c r="B214" s="46" t="s">
        <v>60</v>
      </c>
      <c r="C214" s="49" t="s">
        <v>16</v>
      </c>
      <c r="D214" s="65"/>
      <c r="E214" s="39">
        <v>0.77</v>
      </c>
      <c r="F214" s="39">
        <f t="shared" si="7"/>
        <v>0</v>
      </c>
      <c r="G214" s="82"/>
      <c r="H214" s="32"/>
      <c r="I214" s="7"/>
      <c r="J214" s="7"/>
      <c r="K214" s="7"/>
      <c r="L214" s="7"/>
      <c r="M214" s="7"/>
      <c r="N214" s="7"/>
      <c r="O214" s="7"/>
      <c r="P214" s="7"/>
      <c r="Q214" s="7"/>
      <c r="R214" s="42"/>
      <c r="S214" s="42"/>
      <c r="T214" s="42"/>
      <c r="U214" s="56"/>
    </row>
    <row r="215" spans="1:21" ht="12.75" x14ac:dyDescent="0.2">
      <c r="A215" s="73" t="s">
        <v>31</v>
      </c>
      <c r="B215" s="71" t="s">
        <v>234</v>
      </c>
      <c r="C215" s="49">
        <v>72</v>
      </c>
      <c r="D215" s="65">
        <v>0.25</v>
      </c>
      <c r="E215" s="39">
        <v>1.43</v>
      </c>
      <c r="F215" s="39">
        <f t="shared" si="7"/>
        <v>120.96</v>
      </c>
      <c r="G215" s="81"/>
      <c r="H215" s="32"/>
      <c r="I215" s="7">
        <v>1440</v>
      </c>
      <c r="J215" s="7"/>
      <c r="K215" s="7"/>
      <c r="L215" s="7"/>
      <c r="M215" s="7">
        <v>5040</v>
      </c>
      <c r="N215" s="7"/>
      <c r="O215" s="7"/>
      <c r="P215" s="7"/>
      <c r="Q215" s="7"/>
      <c r="R215" s="42"/>
      <c r="S215" s="42"/>
      <c r="T215" s="42"/>
      <c r="U215" s="56"/>
    </row>
    <row r="216" spans="1:21" ht="12.75" x14ac:dyDescent="0.2">
      <c r="A216" s="73" t="s">
        <v>31</v>
      </c>
      <c r="B216" s="46" t="s">
        <v>230</v>
      </c>
      <c r="C216" s="49">
        <v>72</v>
      </c>
      <c r="D216" s="65">
        <v>0.3</v>
      </c>
      <c r="E216" s="39">
        <v>1.75</v>
      </c>
      <c r="F216" s="39">
        <f t="shared" si="7"/>
        <v>147.6</v>
      </c>
      <c r="G216" s="81"/>
      <c r="H216" s="7">
        <v>4248</v>
      </c>
      <c r="I216" s="7">
        <v>1440</v>
      </c>
      <c r="J216" s="7"/>
      <c r="K216" s="7"/>
      <c r="L216" s="7">
        <v>10008</v>
      </c>
      <c r="M216" s="7">
        <v>40032</v>
      </c>
      <c r="N216" s="7">
        <v>18288</v>
      </c>
      <c r="O216" s="7"/>
      <c r="P216" s="7"/>
      <c r="Q216" s="7"/>
      <c r="R216" s="42"/>
      <c r="S216" s="42"/>
      <c r="T216" s="42"/>
      <c r="U216" s="56"/>
    </row>
    <row r="217" spans="1:21" ht="12.75" x14ac:dyDescent="0.2">
      <c r="A217" s="73" t="s">
        <v>31</v>
      </c>
      <c r="B217" s="46" t="s">
        <v>230</v>
      </c>
      <c r="C217" s="49">
        <v>24</v>
      </c>
      <c r="D217" s="65">
        <v>0.3</v>
      </c>
      <c r="E217" s="39">
        <v>2.7</v>
      </c>
      <c r="F217" s="39">
        <f t="shared" si="7"/>
        <v>72.000000000000014</v>
      </c>
      <c r="G217" s="81"/>
      <c r="H217" s="7"/>
      <c r="I217" s="7">
        <v>720</v>
      </c>
      <c r="J217" s="7"/>
      <c r="K217" s="7"/>
      <c r="L217" s="7"/>
      <c r="M217" s="7"/>
      <c r="N217" s="7"/>
      <c r="O217" s="7"/>
      <c r="P217" s="7"/>
      <c r="Q217" s="7"/>
      <c r="R217" s="42"/>
      <c r="S217" s="42"/>
      <c r="T217" s="42"/>
      <c r="U217" s="56"/>
    </row>
    <row r="218" spans="1:21" ht="12.75" x14ac:dyDescent="0.2">
      <c r="A218" s="76" t="s">
        <v>31</v>
      </c>
      <c r="B218" s="46" t="s">
        <v>61</v>
      </c>
      <c r="C218" s="49">
        <v>72</v>
      </c>
      <c r="D218" s="65"/>
      <c r="E218" s="39">
        <v>1.45</v>
      </c>
      <c r="F218" s="39">
        <f t="shared" si="7"/>
        <v>104.39999999999999</v>
      </c>
      <c r="G218" s="81"/>
      <c r="H218" s="7">
        <v>2160</v>
      </c>
      <c r="I218" s="7">
        <v>3024</v>
      </c>
      <c r="J218" s="7">
        <v>3024</v>
      </c>
      <c r="K218" s="7">
        <v>5040</v>
      </c>
      <c r="L218" s="7">
        <v>6048</v>
      </c>
      <c r="M218" s="7">
        <v>5040</v>
      </c>
      <c r="N218" s="7">
        <v>5040</v>
      </c>
      <c r="O218" s="7">
        <v>1008</v>
      </c>
      <c r="P218" s="7"/>
      <c r="Q218" s="7"/>
      <c r="R218" s="42"/>
      <c r="S218" s="42"/>
      <c r="T218" s="42"/>
      <c r="U218" s="56"/>
    </row>
    <row r="219" spans="1:21" ht="12.75" x14ac:dyDescent="0.2">
      <c r="A219" s="76" t="s">
        <v>31</v>
      </c>
      <c r="B219" s="46" t="s">
        <v>61</v>
      </c>
      <c r="C219" s="49" t="s">
        <v>16</v>
      </c>
      <c r="D219" s="65"/>
      <c r="E219" s="39">
        <v>0.77</v>
      </c>
      <c r="F219" s="39">
        <f t="shared" si="7"/>
        <v>0</v>
      </c>
      <c r="G219" s="82"/>
      <c r="H219" s="7"/>
      <c r="I219" s="7"/>
      <c r="J219" s="7"/>
      <c r="K219" s="7"/>
      <c r="L219" s="7"/>
      <c r="M219" s="7"/>
      <c r="N219" s="7"/>
      <c r="O219" s="7"/>
      <c r="P219" s="7"/>
      <c r="Q219" s="7"/>
      <c r="R219" s="42"/>
      <c r="S219" s="42"/>
      <c r="T219" s="42"/>
      <c r="U219" s="56"/>
    </row>
    <row r="220" spans="1:21" ht="12.75" x14ac:dyDescent="0.2">
      <c r="A220" s="73" t="s">
        <v>31</v>
      </c>
      <c r="B220" s="46" t="s">
        <v>58</v>
      </c>
      <c r="C220" s="49">
        <v>72</v>
      </c>
      <c r="D220" s="65"/>
      <c r="E220" s="39">
        <v>1.45</v>
      </c>
      <c r="F220" s="39">
        <f t="shared" si="7"/>
        <v>104.39999999999999</v>
      </c>
      <c r="G220" s="81"/>
      <c r="H220" s="7"/>
      <c r="I220" s="7"/>
      <c r="J220" s="7">
        <v>7200</v>
      </c>
      <c r="K220" s="7">
        <v>31752</v>
      </c>
      <c r="L220" s="7"/>
      <c r="M220" s="7">
        <v>60480</v>
      </c>
      <c r="N220" s="7">
        <v>21960</v>
      </c>
      <c r="O220" s="7"/>
      <c r="P220" s="7"/>
      <c r="Q220" s="7"/>
      <c r="R220" s="42"/>
      <c r="S220" s="42"/>
      <c r="T220" s="42"/>
      <c r="U220" s="56"/>
    </row>
    <row r="221" spans="1:21" ht="12.75" x14ac:dyDescent="0.2">
      <c r="A221" s="73" t="s">
        <v>31</v>
      </c>
      <c r="B221" s="46" t="s">
        <v>58</v>
      </c>
      <c r="C221" s="49" t="s">
        <v>16</v>
      </c>
      <c r="D221" s="65"/>
      <c r="E221" s="39">
        <v>0.77</v>
      </c>
      <c r="F221" s="39">
        <f t="shared" si="7"/>
        <v>0</v>
      </c>
      <c r="G221" s="82"/>
      <c r="H221" s="7"/>
      <c r="I221" s="7"/>
      <c r="J221" s="7"/>
      <c r="K221" s="7"/>
      <c r="L221" s="7"/>
      <c r="M221" s="7"/>
      <c r="N221" s="7"/>
      <c r="O221" s="7"/>
      <c r="P221" s="7"/>
      <c r="Q221" s="7"/>
      <c r="R221" s="42"/>
      <c r="S221" s="42"/>
      <c r="T221" s="42"/>
      <c r="U221" s="56"/>
    </row>
    <row r="222" spans="1:21" ht="12.75" x14ac:dyDescent="0.2">
      <c r="A222" s="73" t="s">
        <v>31</v>
      </c>
      <c r="B222" s="46" t="s">
        <v>62</v>
      </c>
      <c r="C222" s="6">
        <v>72</v>
      </c>
      <c r="D222" s="4">
        <v>0.3</v>
      </c>
      <c r="E222" s="23">
        <v>1.75</v>
      </c>
      <c r="F222" s="23">
        <f t="shared" si="7"/>
        <v>147.6</v>
      </c>
      <c r="G222" s="79"/>
      <c r="H222" s="7">
        <v>2320</v>
      </c>
      <c r="I222" s="7">
        <v>1368</v>
      </c>
      <c r="J222" s="7"/>
      <c r="K222" s="7"/>
      <c r="L222" s="7"/>
      <c r="M222" s="7"/>
      <c r="N222" s="7"/>
      <c r="O222" s="7"/>
      <c r="P222" s="7">
        <v>0</v>
      </c>
      <c r="Q222" s="7">
        <v>0</v>
      </c>
      <c r="R222" s="42"/>
      <c r="S222" s="42"/>
      <c r="T222" s="42"/>
      <c r="U222" s="56"/>
    </row>
    <row r="223" spans="1:21" ht="12.75" x14ac:dyDescent="0.2">
      <c r="A223" s="73" t="s">
        <v>31</v>
      </c>
      <c r="B223" s="46" t="s">
        <v>62</v>
      </c>
      <c r="C223" s="6">
        <v>24</v>
      </c>
      <c r="D223" s="4">
        <v>0.3</v>
      </c>
      <c r="E223" s="23">
        <v>2.7</v>
      </c>
      <c r="F223" s="23">
        <f t="shared" si="7"/>
        <v>72.000000000000014</v>
      </c>
      <c r="G223" s="79"/>
      <c r="H223" s="7"/>
      <c r="I223" s="7">
        <v>960</v>
      </c>
      <c r="J223" s="7"/>
      <c r="K223" s="7"/>
      <c r="L223" s="7"/>
      <c r="M223" s="7"/>
      <c r="N223" s="7"/>
      <c r="O223" s="7"/>
      <c r="P223" s="7"/>
      <c r="Q223" s="7"/>
      <c r="R223" s="42"/>
      <c r="S223" s="42"/>
      <c r="T223" s="42"/>
      <c r="U223" s="56"/>
    </row>
    <row r="224" spans="1:21" ht="12.75" x14ac:dyDescent="0.2">
      <c r="A224" s="73" t="s">
        <v>31</v>
      </c>
      <c r="B224" s="46" t="s">
        <v>232</v>
      </c>
      <c r="C224" s="49">
        <v>72</v>
      </c>
      <c r="D224" s="65">
        <v>0.3</v>
      </c>
      <c r="E224" s="39">
        <v>1.75</v>
      </c>
      <c r="F224" s="39">
        <f t="shared" si="7"/>
        <v>147.6</v>
      </c>
      <c r="G224" s="81"/>
      <c r="H224" s="32"/>
      <c r="I224" s="7"/>
      <c r="J224" s="7">
        <v>2160</v>
      </c>
      <c r="K224" s="7"/>
      <c r="L224" s="7">
        <v>5040</v>
      </c>
      <c r="M224" s="7">
        <v>10008</v>
      </c>
      <c r="N224" s="7">
        <v>20016</v>
      </c>
      <c r="O224" s="7">
        <v>8280</v>
      </c>
      <c r="P224" s="7"/>
      <c r="Q224" s="7"/>
      <c r="R224" s="42"/>
      <c r="S224" s="42"/>
      <c r="T224" s="42"/>
      <c r="U224" s="56"/>
    </row>
    <row r="225" spans="1:21" ht="12.75" x14ac:dyDescent="0.2">
      <c r="A225" s="73" t="s">
        <v>31</v>
      </c>
      <c r="B225" s="46" t="s">
        <v>232</v>
      </c>
      <c r="C225" s="49">
        <v>24</v>
      </c>
      <c r="D225" s="65">
        <v>0.3</v>
      </c>
      <c r="E225" s="39">
        <v>2.7</v>
      </c>
      <c r="F225" s="39">
        <f t="shared" si="7"/>
        <v>72.000000000000014</v>
      </c>
      <c r="G225" s="82"/>
      <c r="H225" s="32"/>
      <c r="I225" s="7">
        <v>1000</v>
      </c>
      <c r="J225" s="7"/>
      <c r="K225" s="7"/>
      <c r="L225" s="7"/>
      <c r="M225" s="7"/>
      <c r="N225" s="7"/>
      <c r="O225" s="7"/>
      <c r="P225" s="7"/>
      <c r="Q225" s="7"/>
      <c r="R225" s="42"/>
      <c r="S225" s="42"/>
      <c r="T225" s="42"/>
      <c r="U225" s="56"/>
    </row>
    <row r="226" spans="1:21" ht="12.75" x14ac:dyDescent="0.2">
      <c r="A226" s="73" t="s">
        <v>31</v>
      </c>
      <c r="B226" s="46" t="s">
        <v>233</v>
      </c>
      <c r="C226" s="6">
        <v>72</v>
      </c>
      <c r="D226" s="4">
        <v>0.3</v>
      </c>
      <c r="E226" s="23">
        <v>1.75</v>
      </c>
      <c r="F226" s="23">
        <f t="shared" si="7"/>
        <v>147.6</v>
      </c>
      <c r="G226" s="79"/>
      <c r="H226" s="7"/>
      <c r="I226" s="7"/>
      <c r="J226" s="7"/>
      <c r="K226" s="7">
        <v>13104</v>
      </c>
      <c r="L226" s="7"/>
      <c r="M226" s="7">
        <v>7200</v>
      </c>
      <c r="N226" s="7">
        <v>50040</v>
      </c>
      <c r="O226" s="7">
        <v>25416</v>
      </c>
      <c r="P226" s="7">
        <v>6624</v>
      </c>
      <c r="Q226" s="7">
        <v>0</v>
      </c>
      <c r="R226" s="42"/>
      <c r="S226" s="42"/>
      <c r="T226" s="42"/>
      <c r="U226" s="56"/>
    </row>
    <row r="227" spans="1:21" ht="12.75" x14ac:dyDescent="0.2">
      <c r="A227" s="73" t="s">
        <v>31</v>
      </c>
      <c r="B227" s="46" t="s">
        <v>233</v>
      </c>
      <c r="C227" s="6">
        <v>24</v>
      </c>
      <c r="D227" s="4">
        <v>0.3</v>
      </c>
      <c r="E227" s="23">
        <v>2.7</v>
      </c>
      <c r="F227" s="23">
        <v>72</v>
      </c>
      <c r="G227" s="80"/>
      <c r="H227" s="7"/>
      <c r="I227" s="7">
        <v>1000</v>
      </c>
      <c r="J227" s="7"/>
      <c r="K227" s="7"/>
      <c r="L227" s="7"/>
      <c r="M227" s="7"/>
      <c r="N227" s="7"/>
      <c r="O227" s="7"/>
      <c r="P227" s="7"/>
      <c r="Q227" s="7"/>
      <c r="R227" s="42"/>
      <c r="S227" s="42"/>
      <c r="T227" s="42"/>
      <c r="U227" s="56"/>
    </row>
    <row r="228" spans="1:21" ht="12.75" x14ac:dyDescent="0.2">
      <c r="A228" s="38" t="s">
        <v>29</v>
      </c>
      <c r="B228" s="14" t="s">
        <v>184</v>
      </c>
      <c r="C228" s="6">
        <v>72</v>
      </c>
      <c r="D228" s="37"/>
      <c r="E228" s="36" t="s">
        <v>210</v>
      </c>
      <c r="F228" s="36" t="s">
        <v>210</v>
      </c>
      <c r="G228" s="36"/>
      <c r="H228" s="35"/>
      <c r="I228" s="35"/>
      <c r="J228" s="35"/>
      <c r="K228" s="52"/>
      <c r="L228" s="52"/>
      <c r="M228" s="52">
        <v>10000</v>
      </c>
      <c r="N228" s="52"/>
      <c r="O228" s="52"/>
      <c r="P228" s="52"/>
      <c r="Q228" s="52"/>
      <c r="R228" s="42"/>
      <c r="S228" s="42">
        <v>10000</v>
      </c>
      <c r="T228" s="42">
        <v>10000</v>
      </c>
      <c r="U228" s="56">
        <v>10000</v>
      </c>
    </row>
    <row r="229" spans="1:21" ht="12.6" customHeight="1" x14ac:dyDescent="0.2">
      <c r="A229" s="73" t="s">
        <v>222</v>
      </c>
      <c r="B229" s="46" t="s">
        <v>220</v>
      </c>
      <c r="C229" s="6">
        <v>72</v>
      </c>
      <c r="D229" s="4"/>
      <c r="E229" s="23">
        <v>1.1499999999999999</v>
      </c>
      <c r="F229" s="23">
        <v>82.8</v>
      </c>
      <c r="G229" s="79"/>
      <c r="H229" s="7"/>
      <c r="I229" s="7">
        <v>2880</v>
      </c>
      <c r="J229" s="7"/>
      <c r="K229" s="7">
        <v>4032</v>
      </c>
      <c r="L229" s="7"/>
      <c r="M229" s="7"/>
      <c r="N229" s="7"/>
      <c r="O229" s="7"/>
      <c r="P229" s="7"/>
      <c r="Q229" s="7"/>
      <c r="R229" s="42"/>
      <c r="S229" s="42"/>
      <c r="T229" s="42"/>
      <c r="U229" s="56"/>
    </row>
    <row r="230" spans="1:21" ht="12.75" x14ac:dyDescent="0.2">
      <c r="A230" s="73" t="s">
        <v>222</v>
      </c>
      <c r="B230" s="46" t="s">
        <v>221</v>
      </c>
      <c r="C230" s="6">
        <v>72</v>
      </c>
      <c r="D230" s="4"/>
      <c r="E230" s="23">
        <v>1.1499999999999999</v>
      </c>
      <c r="F230" s="23">
        <v>82.8</v>
      </c>
      <c r="G230" s="79"/>
      <c r="H230" s="7"/>
      <c r="I230" s="7">
        <v>3312</v>
      </c>
      <c r="J230" s="7"/>
      <c r="K230" s="7">
        <v>2120</v>
      </c>
      <c r="L230" s="7"/>
      <c r="M230" s="7"/>
      <c r="N230" s="7"/>
      <c r="O230" s="7"/>
      <c r="P230" s="7"/>
      <c r="Q230" s="7"/>
      <c r="R230" s="42"/>
      <c r="S230" s="42"/>
      <c r="T230" s="42"/>
      <c r="U230" s="56"/>
    </row>
    <row r="231" spans="1:21" ht="12.75" x14ac:dyDescent="0.2">
      <c r="A231" s="38" t="s">
        <v>31</v>
      </c>
      <c r="B231" s="14" t="s">
        <v>209</v>
      </c>
      <c r="C231" s="88">
        <v>72</v>
      </c>
      <c r="D231" s="37"/>
      <c r="E231" s="91" t="s">
        <v>210</v>
      </c>
      <c r="F231" s="36" t="s">
        <v>210</v>
      </c>
      <c r="G231" s="36"/>
      <c r="H231" s="35"/>
      <c r="I231" s="35"/>
      <c r="J231" s="35"/>
      <c r="K231" s="52"/>
      <c r="L231" s="52"/>
      <c r="M231" s="52">
        <v>5000</v>
      </c>
      <c r="N231" s="52"/>
      <c r="O231" s="52"/>
      <c r="P231" s="52"/>
      <c r="Q231" s="52"/>
      <c r="R231" s="42"/>
      <c r="S231" s="42"/>
      <c r="T231" s="42"/>
      <c r="U231" s="56"/>
    </row>
    <row r="232" spans="1:21" ht="12.75" x14ac:dyDescent="0.2">
      <c r="A232" s="38" t="s">
        <v>31</v>
      </c>
      <c r="B232" s="14" t="s">
        <v>208</v>
      </c>
      <c r="C232" s="6">
        <v>72</v>
      </c>
      <c r="D232" s="37"/>
      <c r="E232" s="36" t="s">
        <v>210</v>
      </c>
      <c r="F232" s="36" t="s">
        <v>210</v>
      </c>
      <c r="G232" s="36"/>
      <c r="H232" s="35"/>
      <c r="I232" s="35"/>
      <c r="J232" s="35"/>
      <c r="K232" s="52"/>
      <c r="L232" s="52"/>
      <c r="M232" s="52">
        <v>5000</v>
      </c>
      <c r="N232" s="52"/>
      <c r="O232" s="52"/>
      <c r="P232" s="52"/>
      <c r="Q232" s="52"/>
      <c r="R232" s="42"/>
      <c r="S232" s="42"/>
      <c r="T232" s="42"/>
      <c r="U232" s="56"/>
    </row>
    <row r="233" spans="1:21" ht="12.75" x14ac:dyDescent="0.2">
      <c r="A233" s="47" t="s">
        <v>31</v>
      </c>
      <c r="B233" s="48" t="s">
        <v>207</v>
      </c>
      <c r="C233" s="49">
        <v>72</v>
      </c>
      <c r="D233" s="50"/>
      <c r="E233" s="51" t="s">
        <v>210</v>
      </c>
      <c r="F233" s="51" t="s">
        <v>210</v>
      </c>
      <c r="G233" s="51"/>
      <c r="H233" s="41"/>
      <c r="I233" s="41"/>
      <c r="J233" s="41"/>
      <c r="K233" s="53"/>
      <c r="L233" s="53"/>
      <c r="M233" s="53">
        <v>5000</v>
      </c>
      <c r="N233" s="52"/>
      <c r="O233" s="52"/>
      <c r="P233" s="52"/>
      <c r="Q233" s="52"/>
      <c r="R233" s="42"/>
      <c r="S233" s="42"/>
      <c r="T233" s="42"/>
      <c r="U233" s="56"/>
    </row>
    <row r="234" spans="1:21" ht="12.75" x14ac:dyDescent="0.2">
      <c r="A234" s="75" t="s">
        <v>29</v>
      </c>
      <c r="B234" s="40" t="s">
        <v>120</v>
      </c>
      <c r="C234" s="1" t="s">
        <v>16</v>
      </c>
      <c r="D234" s="15"/>
      <c r="E234" s="23">
        <v>0.6</v>
      </c>
      <c r="F234" s="23">
        <f>IFERROR((C234*D234)+(C234*E234),0)</f>
        <v>0</v>
      </c>
      <c r="G234" s="80"/>
      <c r="H234" s="16"/>
      <c r="I234" s="16"/>
      <c r="J234" s="16">
        <v>2000</v>
      </c>
      <c r="K234" s="16">
        <v>5000</v>
      </c>
      <c r="L234" s="16">
        <v>5000</v>
      </c>
      <c r="M234" s="16">
        <v>5000</v>
      </c>
      <c r="N234" s="16">
        <v>5000</v>
      </c>
      <c r="O234" s="16">
        <v>5000</v>
      </c>
      <c r="P234" s="16">
        <v>5000</v>
      </c>
      <c r="Q234" s="16">
        <v>5000</v>
      </c>
      <c r="R234" s="42">
        <v>5000</v>
      </c>
      <c r="S234" s="42">
        <v>5000</v>
      </c>
      <c r="T234" s="42">
        <v>5000</v>
      </c>
      <c r="U234" s="56">
        <v>5000</v>
      </c>
    </row>
    <row r="235" spans="1:21" ht="12.75" x14ac:dyDescent="0.2">
      <c r="A235" s="75" t="s">
        <v>29</v>
      </c>
      <c r="B235" s="40" t="s">
        <v>120</v>
      </c>
      <c r="C235" s="1">
        <v>72</v>
      </c>
      <c r="D235" s="15"/>
      <c r="E235" s="23">
        <v>1.5</v>
      </c>
      <c r="F235" s="23">
        <f>IFERROR((C235*D235)+(C235*E235),0)</f>
        <v>108</v>
      </c>
      <c r="G235" s="79"/>
      <c r="H235" s="16"/>
      <c r="I235" s="16"/>
      <c r="J235" s="16"/>
      <c r="K235" s="16"/>
      <c r="L235" s="16">
        <v>5000</v>
      </c>
      <c r="M235" s="16">
        <v>5000</v>
      </c>
      <c r="N235" s="16">
        <v>5000</v>
      </c>
      <c r="O235" s="16">
        <v>5000</v>
      </c>
      <c r="P235" s="16">
        <v>5000</v>
      </c>
      <c r="Q235" s="16">
        <v>5000</v>
      </c>
      <c r="R235" s="42"/>
      <c r="S235" s="42"/>
      <c r="T235" s="42"/>
      <c r="U235" s="56"/>
    </row>
    <row r="236" spans="1:21" ht="12.75" x14ac:dyDescent="0.2">
      <c r="A236" s="75" t="s">
        <v>212</v>
      </c>
      <c r="B236" s="40" t="s">
        <v>213</v>
      </c>
      <c r="C236" s="1">
        <v>72</v>
      </c>
      <c r="D236" s="15"/>
      <c r="E236" s="39">
        <v>1.17</v>
      </c>
      <c r="F236" s="39">
        <v>84.24</v>
      </c>
      <c r="G236" s="81"/>
      <c r="H236" s="16"/>
      <c r="I236" s="16">
        <v>432</v>
      </c>
      <c r="J236" s="16"/>
      <c r="K236" s="16"/>
      <c r="L236" s="16"/>
      <c r="M236" s="16"/>
      <c r="N236" s="16"/>
      <c r="O236" s="16"/>
      <c r="P236" s="16"/>
      <c r="Q236" s="16"/>
      <c r="R236" s="42"/>
      <c r="S236" s="42"/>
      <c r="T236" s="42"/>
      <c r="U236" s="56"/>
    </row>
    <row r="237" spans="1:21" ht="12.75" x14ac:dyDescent="0.2">
      <c r="A237" s="75" t="s">
        <v>212</v>
      </c>
      <c r="B237" s="40" t="s">
        <v>214</v>
      </c>
      <c r="C237" s="1">
        <v>72</v>
      </c>
      <c r="D237" s="15"/>
      <c r="E237" s="39">
        <v>1.17</v>
      </c>
      <c r="F237" s="39">
        <v>84.24</v>
      </c>
      <c r="G237" s="81"/>
      <c r="H237" s="16"/>
      <c r="I237" s="16">
        <v>432</v>
      </c>
      <c r="J237" s="16"/>
      <c r="K237" s="16"/>
      <c r="L237" s="16"/>
      <c r="M237" s="16"/>
      <c r="N237" s="16"/>
      <c r="O237" s="16"/>
      <c r="P237" s="16"/>
      <c r="Q237" s="16"/>
      <c r="R237" s="42"/>
      <c r="S237" s="42"/>
      <c r="T237" s="42"/>
      <c r="U237" s="56"/>
    </row>
    <row r="238" spans="1:21" ht="12.75" x14ac:dyDescent="0.2">
      <c r="A238" s="38" t="s">
        <v>31</v>
      </c>
      <c r="B238" s="14" t="s">
        <v>203</v>
      </c>
      <c r="C238" s="6">
        <v>72</v>
      </c>
      <c r="D238" s="37"/>
      <c r="E238" s="36" t="s">
        <v>210</v>
      </c>
      <c r="F238" s="36" t="s">
        <v>210</v>
      </c>
      <c r="G238" s="36"/>
      <c r="H238" s="35"/>
      <c r="I238" s="35"/>
      <c r="J238" s="35"/>
      <c r="K238" s="52"/>
      <c r="L238" s="52"/>
      <c r="M238" s="52">
        <v>5000</v>
      </c>
      <c r="N238" s="52"/>
      <c r="O238" s="52"/>
      <c r="P238" s="52">
        <v>5000</v>
      </c>
      <c r="Q238" s="52"/>
      <c r="R238" s="42"/>
      <c r="S238" s="42"/>
      <c r="T238" s="42"/>
      <c r="U238" s="56"/>
    </row>
    <row r="239" spans="1:21" ht="12.75" x14ac:dyDescent="0.2">
      <c r="A239" s="38" t="s">
        <v>31</v>
      </c>
      <c r="B239" s="14" t="s">
        <v>204</v>
      </c>
      <c r="C239" s="6">
        <v>72</v>
      </c>
      <c r="D239" s="37"/>
      <c r="E239" s="36" t="s">
        <v>210</v>
      </c>
      <c r="F239" s="36" t="s">
        <v>210</v>
      </c>
      <c r="G239" s="36"/>
      <c r="H239" s="35"/>
      <c r="I239" s="35"/>
      <c r="J239" s="35"/>
      <c r="K239" s="52"/>
      <c r="L239" s="52"/>
      <c r="M239" s="52">
        <v>5000</v>
      </c>
      <c r="N239" s="52"/>
      <c r="O239" s="52"/>
      <c r="P239" s="52">
        <v>5000</v>
      </c>
      <c r="Q239" s="52"/>
      <c r="R239" s="42"/>
      <c r="S239" s="42"/>
      <c r="T239" s="42"/>
      <c r="U239" s="56"/>
    </row>
    <row r="240" spans="1:21" ht="12.75" x14ac:dyDescent="0.2">
      <c r="A240" s="38" t="s">
        <v>27</v>
      </c>
      <c r="B240" s="14" t="s">
        <v>190</v>
      </c>
      <c r="C240" s="6">
        <v>72</v>
      </c>
      <c r="D240" s="37"/>
      <c r="E240" s="36" t="s">
        <v>210</v>
      </c>
      <c r="F240" s="36" t="s">
        <v>210</v>
      </c>
      <c r="G240" s="36"/>
      <c r="H240" s="35"/>
      <c r="I240" s="35"/>
      <c r="J240" s="35"/>
      <c r="K240" s="52"/>
      <c r="L240" s="52"/>
      <c r="M240" s="52">
        <v>5000</v>
      </c>
      <c r="N240" s="52"/>
      <c r="O240" s="52"/>
      <c r="P240" s="52"/>
      <c r="Q240" s="52"/>
      <c r="R240" s="42"/>
      <c r="S240" s="42"/>
      <c r="T240" s="42"/>
      <c r="U240" s="56"/>
    </row>
    <row r="241" spans="1:21" ht="11.25" customHeight="1" x14ac:dyDescent="0.2">
      <c r="A241" s="38" t="s">
        <v>27</v>
      </c>
      <c r="B241" s="14" t="s">
        <v>191</v>
      </c>
      <c r="C241" s="6">
        <v>72</v>
      </c>
      <c r="D241" s="37"/>
      <c r="E241" s="36" t="s">
        <v>210</v>
      </c>
      <c r="F241" s="36" t="s">
        <v>210</v>
      </c>
      <c r="G241" s="36"/>
      <c r="H241" s="35"/>
      <c r="I241" s="35"/>
      <c r="J241" s="35"/>
      <c r="K241" s="52"/>
      <c r="L241" s="52"/>
      <c r="M241" s="52">
        <v>5000</v>
      </c>
      <c r="N241" s="52"/>
      <c r="O241" s="52"/>
      <c r="P241" s="52"/>
      <c r="Q241" s="52"/>
      <c r="R241" s="42"/>
      <c r="S241" s="42"/>
      <c r="T241" s="42"/>
      <c r="U241" s="56"/>
    </row>
    <row r="242" spans="1:21" ht="12.75" x14ac:dyDescent="0.2">
      <c r="A242" s="38" t="s">
        <v>27</v>
      </c>
      <c r="B242" s="14" t="s">
        <v>192</v>
      </c>
      <c r="C242" s="6">
        <v>72</v>
      </c>
      <c r="D242" s="37"/>
      <c r="E242" s="36" t="s">
        <v>210</v>
      </c>
      <c r="F242" s="36" t="s">
        <v>210</v>
      </c>
      <c r="G242" s="36"/>
      <c r="H242" s="35"/>
      <c r="I242" s="35"/>
      <c r="J242" s="35"/>
      <c r="K242" s="52"/>
      <c r="L242" s="52"/>
      <c r="M242" s="52">
        <v>5000</v>
      </c>
      <c r="N242" s="52"/>
      <c r="O242" s="52"/>
      <c r="P242" s="52"/>
      <c r="Q242" s="52"/>
      <c r="R242" s="42"/>
      <c r="S242" s="42"/>
      <c r="T242" s="42"/>
      <c r="U242" s="56"/>
    </row>
    <row r="243" spans="1:21" ht="12.75" x14ac:dyDescent="0.2">
      <c r="A243" s="38" t="s">
        <v>27</v>
      </c>
      <c r="B243" s="14" t="s">
        <v>201</v>
      </c>
      <c r="C243" s="6">
        <v>72</v>
      </c>
      <c r="D243" s="37"/>
      <c r="E243" s="36" t="s">
        <v>210</v>
      </c>
      <c r="F243" s="36" t="s">
        <v>210</v>
      </c>
      <c r="G243" s="36"/>
      <c r="H243" s="35"/>
      <c r="I243" s="35"/>
      <c r="J243" s="35"/>
      <c r="K243" s="52"/>
      <c r="L243" s="52"/>
      <c r="M243" s="52">
        <v>5000</v>
      </c>
      <c r="N243" s="52"/>
      <c r="O243" s="52"/>
      <c r="P243" s="52"/>
      <c r="Q243" s="52"/>
      <c r="R243" s="42"/>
      <c r="S243" s="42"/>
      <c r="T243" s="42"/>
      <c r="U243" s="56"/>
    </row>
    <row r="244" spans="1:21" ht="12.75" x14ac:dyDescent="0.2">
      <c r="A244" s="38" t="s">
        <v>27</v>
      </c>
      <c r="B244" s="14" t="s">
        <v>197</v>
      </c>
      <c r="C244" s="6">
        <v>72</v>
      </c>
      <c r="D244" s="37"/>
      <c r="E244" s="36" t="s">
        <v>210</v>
      </c>
      <c r="F244" s="36" t="s">
        <v>210</v>
      </c>
      <c r="G244" s="36"/>
      <c r="H244" s="35"/>
      <c r="I244" s="35"/>
      <c r="J244" s="35"/>
      <c r="K244" s="52"/>
      <c r="L244" s="52"/>
      <c r="M244" s="52">
        <v>5000</v>
      </c>
      <c r="N244" s="52"/>
      <c r="O244" s="52"/>
      <c r="P244" s="52"/>
      <c r="Q244" s="52"/>
      <c r="R244" s="42"/>
      <c r="S244" s="42"/>
      <c r="T244" s="42"/>
      <c r="U244" s="56"/>
    </row>
    <row r="245" spans="1:21" ht="12.75" x14ac:dyDescent="0.2">
      <c r="A245" s="38" t="s">
        <v>27</v>
      </c>
      <c r="B245" s="14" t="s">
        <v>193</v>
      </c>
      <c r="C245" s="6">
        <v>72</v>
      </c>
      <c r="D245" s="37"/>
      <c r="E245" s="36" t="s">
        <v>210</v>
      </c>
      <c r="F245" s="36" t="s">
        <v>210</v>
      </c>
      <c r="G245" s="36"/>
      <c r="H245" s="35"/>
      <c r="I245" s="35"/>
      <c r="J245" s="35"/>
      <c r="K245" s="52"/>
      <c r="L245" s="52"/>
      <c r="M245" s="52">
        <v>5000</v>
      </c>
      <c r="N245" s="52"/>
      <c r="O245" s="52"/>
      <c r="P245" s="52"/>
      <c r="Q245" s="52"/>
      <c r="R245" s="42"/>
      <c r="S245" s="42"/>
      <c r="T245" s="42"/>
      <c r="U245" s="56"/>
    </row>
    <row r="246" spans="1:21" ht="12.75" x14ac:dyDescent="0.2">
      <c r="A246" s="38" t="s">
        <v>27</v>
      </c>
      <c r="B246" s="14" t="s">
        <v>200</v>
      </c>
      <c r="C246" s="6">
        <v>72</v>
      </c>
      <c r="D246" s="37"/>
      <c r="E246" s="36" t="s">
        <v>210</v>
      </c>
      <c r="F246" s="36" t="s">
        <v>210</v>
      </c>
      <c r="G246" s="36"/>
      <c r="H246" s="35"/>
      <c r="I246" s="35"/>
      <c r="J246" s="35"/>
      <c r="K246" s="52"/>
      <c r="L246" s="52"/>
      <c r="M246" s="52">
        <v>5000</v>
      </c>
      <c r="N246" s="52"/>
      <c r="O246" s="52"/>
      <c r="P246" s="52"/>
      <c r="Q246" s="52"/>
      <c r="R246" s="42"/>
      <c r="S246" s="42"/>
      <c r="T246" s="42"/>
      <c r="U246" s="56"/>
    </row>
    <row r="247" spans="1:21" ht="12.75" x14ac:dyDescent="0.2">
      <c r="A247" s="38" t="s">
        <v>27</v>
      </c>
      <c r="B247" s="14" t="s">
        <v>194</v>
      </c>
      <c r="C247" s="6">
        <v>72</v>
      </c>
      <c r="D247" s="37"/>
      <c r="E247" s="36" t="s">
        <v>210</v>
      </c>
      <c r="F247" s="36" t="s">
        <v>210</v>
      </c>
      <c r="G247" s="36"/>
      <c r="H247" s="35"/>
      <c r="I247" s="35"/>
      <c r="J247" s="35"/>
      <c r="K247" s="52"/>
      <c r="L247" s="52"/>
      <c r="M247" s="52">
        <v>5000</v>
      </c>
      <c r="N247" s="52"/>
      <c r="O247" s="52"/>
      <c r="P247" s="52"/>
      <c r="Q247" s="52"/>
      <c r="R247" s="42"/>
      <c r="S247" s="42"/>
      <c r="T247" s="42"/>
      <c r="U247" s="56"/>
    </row>
    <row r="248" spans="1:21" ht="12.75" x14ac:dyDescent="0.2">
      <c r="A248" s="38" t="s">
        <v>27</v>
      </c>
      <c r="B248" s="14" t="s">
        <v>196</v>
      </c>
      <c r="C248" s="6">
        <v>72</v>
      </c>
      <c r="D248" s="37"/>
      <c r="E248" s="36" t="s">
        <v>210</v>
      </c>
      <c r="F248" s="36" t="s">
        <v>210</v>
      </c>
      <c r="G248" s="36"/>
      <c r="H248" s="35"/>
      <c r="I248" s="35"/>
      <c r="J248" s="35"/>
      <c r="K248" s="52"/>
      <c r="L248" s="52"/>
      <c r="M248" s="52">
        <v>5000</v>
      </c>
      <c r="N248" s="52"/>
      <c r="O248" s="52"/>
      <c r="P248" s="52"/>
      <c r="Q248" s="52"/>
      <c r="R248" s="42"/>
      <c r="S248" s="42"/>
      <c r="T248" s="42"/>
      <c r="U248" s="56"/>
    </row>
    <row r="249" spans="1:21" ht="12.75" x14ac:dyDescent="0.2">
      <c r="A249" s="38" t="s">
        <v>27</v>
      </c>
      <c r="B249" s="14" t="s">
        <v>195</v>
      </c>
      <c r="C249" s="6">
        <v>72</v>
      </c>
      <c r="D249" s="37"/>
      <c r="E249" s="36" t="s">
        <v>210</v>
      </c>
      <c r="F249" s="36" t="s">
        <v>210</v>
      </c>
      <c r="G249" s="36"/>
      <c r="H249" s="35"/>
      <c r="I249" s="35"/>
      <c r="J249" s="35"/>
      <c r="K249" s="52"/>
      <c r="L249" s="52"/>
      <c r="M249" s="52">
        <v>5000</v>
      </c>
      <c r="N249" s="52"/>
      <c r="O249" s="52"/>
      <c r="P249" s="52"/>
      <c r="Q249" s="52"/>
      <c r="R249" s="42"/>
      <c r="S249" s="42"/>
      <c r="T249" s="42"/>
      <c r="U249" s="56"/>
    </row>
    <row r="250" spans="1:21" ht="12.75" x14ac:dyDescent="0.2">
      <c r="A250" s="38" t="s">
        <v>27</v>
      </c>
      <c r="B250" s="14" t="s">
        <v>199</v>
      </c>
      <c r="C250" s="6">
        <v>72</v>
      </c>
      <c r="D250" s="37"/>
      <c r="E250" s="36" t="s">
        <v>210</v>
      </c>
      <c r="F250" s="36" t="s">
        <v>210</v>
      </c>
      <c r="G250" s="36"/>
      <c r="H250" s="35"/>
      <c r="I250" s="35"/>
      <c r="J250" s="35"/>
      <c r="K250" s="52"/>
      <c r="L250" s="52"/>
      <c r="M250" s="52">
        <v>5000</v>
      </c>
      <c r="N250" s="52"/>
      <c r="O250" s="52"/>
      <c r="P250" s="52"/>
      <c r="Q250" s="52"/>
      <c r="R250" s="42"/>
      <c r="S250" s="42"/>
      <c r="T250" s="42"/>
      <c r="U250" s="56"/>
    </row>
    <row r="251" spans="1:21" ht="12.75" x14ac:dyDescent="0.2">
      <c r="A251" s="38" t="s">
        <v>27</v>
      </c>
      <c r="B251" s="14" t="s">
        <v>198</v>
      </c>
      <c r="C251" s="6">
        <v>72</v>
      </c>
      <c r="D251" s="37"/>
      <c r="E251" s="36" t="s">
        <v>210</v>
      </c>
      <c r="F251" s="36" t="s">
        <v>210</v>
      </c>
      <c r="G251" s="36"/>
      <c r="H251" s="35"/>
      <c r="I251" s="35"/>
      <c r="J251" s="35"/>
      <c r="K251" s="52"/>
      <c r="L251" s="52"/>
      <c r="M251" s="52">
        <v>5000</v>
      </c>
      <c r="N251" s="52"/>
      <c r="O251" s="52"/>
      <c r="P251" s="52"/>
      <c r="Q251" s="52"/>
      <c r="R251" s="42"/>
      <c r="S251" s="42"/>
      <c r="T251" s="42"/>
      <c r="U251" s="56"/>
    </row>
    <row r="252" spans="1:21" ht="12.75" x14ac:dyDescent="0.2">
      <c r="A252" s="38" t="s">
        <v>27</v>
      </c>
      <c r="B252" s="14" t="s">
        <v>202</v>
      </c>
      <c r="C252" s="6">
        <v>72</v>
      </c>
      <c r="D252" s="37"/>
      <c r="E252" s="36" t="s">
        <v>210</v>
      </c>
      <c r="F252" s="36" t="s">
        <v>210</v>
      </c>
      <c r="G252" s="36"/>
      <c r="H252" s="35"/>
      <c r="I252" s="35"/>
      <c r="J252" s="35"/>
      <c r="K252" s="52"/>
      <c r="L252" s="52"/>
      <c r="M252" s="52">
        <v>5000</v>
      </c>
      <c r="N252" s="52"/>
      <c r="O252" s="52"/>
      <c r="P252" s="52"/>
      <c r="Q252" s="52"/>
      <c r="R252" s="42"/>
      <c r="S252" s="42"/>
      <c r="T252" s="42"/>
      <c r="U252" s="56"/>
    </row>
    <row r="253" spans="1:21" ht="12.75" x14ac:dyDescent="0.2">
      <c r="A253" s="73" t="s">
        <v>29</v>
      </c>
      <c r="B253" s="72" t="s">
        <v>63</v>
      </c>
      <c r="C253" s="6" t="s">
        <v>16</v>
      </c>
      <c r="D253" s="4">
        <v>0.2</v>
      </c>
      <c r="E253" s="23">
        <v>0.8</v>
      </c>
      <c r="F253" s="23">
        <f t="shared" ref="F253:F263" si="8">IFERROR((C253*D253)+(C253*E253),0)</f>
        <v>0</v>
      </c>
      <c r="G253" s="80"/>
      <c r="H253" s="7"/>
      <c r="I253" s="7"/>
      <c r="J253" s="7"/>
      <c r="K253" s="7">
        <v>10000</v>
      </c>
      <c r="L253" s="7"/>
      <c r="M253" s="7">
        <v>10000</v>
      </c>
      <c r="N253" s="7"/>
      <c r="O253" s="7">
        <v>10000</v>
      </c>
      <c r="P253" s="7"/>
      <c r="Q253" s="7">
        <v>10000</v>
      </c>
      <c r="R253" s="42"/>
      <c r="S253" s="42">
        <v>10000</v>
      </c>
      <c r="T253" s="42"/>
      <c r="U253" s="56">
        <v>10000</v>
      </c>
    </row>
    <row r="254" spans="1:21" ht="12.75" x14ac:dyDescent="0.2">
      <c r="A254" s="73" t="s">
        <v>29</v>
      </c>
      <c r="B254" s="72" t="s">
        <v>63</v>
      </c>
      <c r="C254" s="6">
        <v>72</v>
      </c>
      <c r="D254" s="4">
        <v>0.2</v>
      </c>
      <c r="E254" s="23">
        <v>1.99</v>
      </c>
      <c r="F254" s="23">
        <f t="shared" si="8"/>
        <v>157.68</v>
      </c>
      <c r="G254" s="79"/>
      <c r="H254" s="7"/>
      <c r="I254" s="7"/>
      <c r="J254" s="7"/>
      <c r="K254" s="7"/>
      <c r="L254" s="7">
        <v>5000</v>
      </c>
      <c r="M254" s="7"/>
      <c r="N254" s="7">
        <v>5000</v>
      </c>
      <c r="O254" s="7"/>
      <c r="P254" s="7">
        <v>5000</v>
      </c>
      <c r="Q254" s="7"/>
      <c r="R254" s="42"/>
      <c r="S254" s="42"/>
      <c r="T254" s="42"/>
      <c r="U254" s="56"/>
    </row>
    <row r="255" spans="1:21" ht="12.75" x14ac:dyDescent="0.2">
      <c r="A255" s="75" t="s">
        <v>29</v>
      </c>
      <c r="B255" s="40" t="s">
        <v>121</v>
      </c>
      <c r="C255" s="1">
        <v>72</v>
      </c>
      <c r="D255" s="15"/>
      <c r="E255" s="23">
        <v>1.5</v>
      </c>
      <c r="F255" s="23">
        <f t="shared" si="8"/>
        <v>108</v>
      </c>
      <c r="G255" s="79"/>
      <c r="H255" s="16"/>
      <c r="I255" s="16"/>
      <c r="J255" s="16"/>
      <c r="K255" s="16">
        <v>5000</v>
      </c>
      <c r="L255" s="16">
        <v>5000</v>
      </c>
      <c r="M255" s="16">
        <v>5000</v>
      </c>
      <c r="N255" s="16">
        <v>5000</v>
      </c>
      <c r="O255" s="16">
        <v>5000</v>
      </c>
      <c r="P255" s="16">
        <v>5000</v>
      </c>
      <c r="Q255" s="16">
        <v>5000</v>
      </c>
      <c r="R255" s="42"/>
      <c r="S255" s="42"/>
      <c r="T255" s="42"/>
      <c r="U255" s="56"/>
    </row>
    <row r="256" spans="1:21" ht="12.75" x14ac:dyDescent="0.2">
      <c r="A256" s="75" t="s">
        <v>29</v>
      </c>
      <c r="B256" s="40" t="s">
        <v>121</v>
      </c>
      <c r="C256" s="1" t="s">
        <v>16</v>
      </c>
      <c r="D256" s="15"/>
      <c r="E256" s="23">
        <v>0.8</v>
      </c>
      <c r="F256" s="23">
        <f t="shared" si="8"/>
        <v>0</v>
      </c>
      <c r="G256" s="80"/>
      <c r="H256" s="16"/>
      <c r="I256" s="16"/>
      <c r="J256" s="16"/>
      <c r="K256" s="16">
        <v>5000</v>
      </c>
      <c r="L256" s="16">
        <v>5000</v>
      </c>
      <c r="M256" s="16">
        <v>5000</v>
      </c>
      <c r="N256" s="16">
        <v>5000</v>
      </c>
      <c r="O256" s="16">
        <v>5000</v>
      </c>
      <c r="P256" s="16">
        <v>5000</v>
      </c>
      <c r="Q256" s="16">
        <v>5000</v>
      </c>
      <c r="R256" s="42">
        <v>5000</v>
      </c>
      <c r="S256" s="42">
        <v>5000</v>
      </c>
      <c r="T256" s="42">
        <v>5000</v>
      </c>
      <c r="U256" s="56">
        <v>5000</v>
      </c>
    </row>
    <row r="257" spans="1:21" ht="12.75" x14ac:dyDescent="0.2">
      <c r="A257" s="73" t="s">
        <v>64</v>
      </c>
      <c r="B257" s="46" t="s">
        <v>65</v>
      </c>
      <c r="C257" s="6">
        <v>72</v>
      </c>
      <c r="D257" s="4"/>
      <c r="E257" s="23">
        <v>2.2599999999999998</v>
      </c>
      <c r="F257" s="23">
        <f t="shared" si="8"/>
        <v>162.71999999999997</v>
      </c>
      <c r="G257" s="79"/>
      <c r="H257" s="7"/>
      <c r="I257" s="7"/>
      <c r="J257" s="7"/>
      <c r="K257" s="7"/>
      <c r="L257" s="7"/>
      <c r="M257" s="7"/>
      <c r="N257" s="7">
        <v>9864</v>
      </c>
      <c r="O257" s="7"/>
      <c r="P257" s="7"/>
      <c r="Q257" s="7"/>
      <c r="R257" s="42"/>
      <c r="S257" s="42"/>
      <c r="T257" s="42"/>
      <c r="U257" s="56"/>
    </row>
    <row r="258" spans="1:21" ht="12.75" x14ac:dyDescent="0.2">
      <c r="A258" s="75" t="s">
        <v>64</v>
      </c>
      <c r="B258" s="40" t="s">
        <v>122</v>
      </c>
      <c r="C258" s="1">
        <v>72</v>
      </c>
      <c r="D258" s="30"/>
      <c r="E258" s="29">
        <v>1.77</v>
      </c>
      <c r="F258" s="29">
        <f t="shared" si="8"/>
        <v>127.44</v>
      </c>
      <c r="G258" s="83"/>
      <c r="H258" s="34"/>
      <c r="I258" s="34"/>
      <c r="J258" s="34"/>
      <c r="K258" s="34"/>
      <c r="L258" s="34"/>
      <c r="M258" s="34"/>
      <c r="N258" s="34"/>
      <c r="O258" s="34"/>
      <c r="P258" s="34"/>
      <c r="Q258" s="34"/>
      <c r="R258" s="43"/>
      <c r="S258" s="42"/>
      <c r="T258" s="42"/>
      <c r="U258" s="56"/>
    </row>
    <row r="259" spans="1:21" ht="12.75" x14ac:dyDescent="0.2">
      <c r="A259" s="73" t="s">
        <v>64</v>
      </c>
      <c r="B259" s="46" t="s">
        <v>66</v>
      </c>
      <c r="C259" s="6">
        <v>72</v>
      </c>
      <c r="D259" s="15"/>
      <c r="E259" s="23">
        <v>1.96</v>
      </c>
      <c r="F259" s="23">
        <f t="shared" si="8"/>
        <v>141.12</v>
      </c>
      <c r="G259" s="79"/>
      <c r="H259" s="7"/>
      <c r="I259" s="7"/>
      <c r="J259" s="7"/>
      <c r="K259" s="7"/>
      <c r="L259" s="7"/>
      <c r="M259" s="7"/>
      <c r="N259" s="7">
        <v>14400</v>
      </c>
      <c r="O259" s="7"/>
      <c r="P259" s="7"/>
      <c r="Q259" s="7">
        <v>10000</v>
      </c>
      <c r="R259" s="42">
        <v>10000</v>
      </c>
      <c r="S259" s="42">
        <v>10000</v>
      </c>
      <c r="T259" s="42">
        <v>10000</v>
      </c>
      <c r="U259" s="56"/>
    </row>
    <row r="260" spans="1:21" ht="12.75" x14ac:dyDescent="0.2">
      <c r="A260" s="73" t="s">
        <v>64</v>
      </c>
      <c r="B260" s="46" t="s">
        <v>67</v>
      </c>
      <c r="C260" s="6">
        <v>72</v>
      </c>
      <c r="D260" s="15">
        <v>0.55000000000000004</v>
      </c>
      <c r="E260" s="39">
        <v>1.65</v>
      </c>
      <c r="F260" s="23">
        <f t="shared" si="8"/>
        <v>158.4</v>
      </c>
      <c r="G260" s="79"/>
      <c r="H260" s="7"/>
      <c r="I260" s="7"/>
      <c r="J260" s="7"/>
      <c r="K260" s="7"/>
      <c r="L260" s="7"/>
      <c r="M260" s="7"/>
      <c r="N260" s="7"/>
      <c r="O260" s="7">
        <v>3024</v>
      </c>
      <c r="P260" s="7">
        <v>0</v>
      </c>
      <c r="Q260" s="7">
        <v>0</v>
      </c>
      <c r="R260" s="42"/>
      <c r="S260" s="42"/>
      <c r="T260" s="42"/>
      <c r="U260" s="56"/>
    </row>
    <row r="261" spans="1:21" ht="12.75" x14ac:dyDescent="0.2">
      <c r="A261" s="73" t="s">
        <v>64</v>
      </c>
      <c r="B261" s="46" t="s">
        <v>227</v>
      </c>
      <c r="C261" s="6">
        <v>72</v>
      </c>
      <c r="D261" s="15"/>
      <c r="E261" s="39">
        <v>2.11</v>
      </c>
      <c r="F261" s="23">
        <f t="shared" si="8"/>
        <v>151.91999999999999</v>
      </c>
      <c r="G261" s="79"/>
      <c r="H261" s="7"/>
      <c r="I261" s="7"/>
      <c r="J261" s="7"/>
      <c r="K261" s="7"/>
      <c r="L261" s="7"/>
      <c r="M261" s="7"/>
      <c r="N261" s="7">
        <v>3312</v>
      </c>
      <c r="O261" s="7"/>
      <c r="P261" s="7"/>
      <c r="Q261" s="7"/>
      <c r="R261" s="42"/>
      <c r="S261" s="42"/>
      <c r="T261" s="42"/>
      <c r="U261" s="56"/>
    </row>
    <row r="262" spans="1:21" ht="12.75" x14ac:dyDescent="0.2">
      <c r="A262" s="73" t="s">
        <v>64</v>
      </c>
      <c r="B262" s="46" t="s">
        <v>228</v>
      </c>
      <c r="C262" s="6">
        <v>72</v>
      </c>
      <c r="D262" s="15"/>
      <c r="E262" s="39">
        <v>2.11</v>
      </c>
      <c r="F262" s="23">
        <f t="shared" si="8"/>
        <v>151.91999999999999</v>
      </c>
      <c r="G262" s="79"/>
      <c r="H262" s="7"/>
      <c r="I262" s="7"/>
      <c r="J262" s="7"/>
      <c r="K262" s="7"/>
      <c r="L262" s="7"/>
      <c r="M262" s="7">
        <v>720</v>
      </c>
      <c r="N262" s="7"/>
      <c r="O262" s="7"/>
      <c r="P262" s="7"/>
      <c r="Q262" s="7"/>
      <c r="R262" s="42"/>
      <c r="S262" s="42"/>
      <c r="T262" s="42"/>
      <c r="U262" s="56"/>
    </row>
    <row r="263" spans="1:21" ht="13.5" thickBot="1" x14ac:dyDescent="0.25">
      <c r="A263" s="85" t="s">
        <v>64</v>
      </c>
      <c r="B263" s="86" t="s">
        <v>68</v>
      </c>
      <c r="C263" s="89">
        <v>72</v>
      </c>
      <c r="D263" s="90"/>
      <c r="E263" s="92">
        <v>2.15</v>
      </c>
      <c r="F263" s="92">
        <f t="shared" si="8"/>
        <v>154.79999999999998</v>
      </c>
      <c r="G263" s="93"/>
      <c r="H263" s="94"/>
      <c r="I263" s="94"/>
      <c r="J263" s="94"/>
      <c r="K263" s="94"/>
      <c r="L263" s="94"/>
      <c r="M263" s="94"/>
      <c r="N263" s="94"/>
      <c r="O263" s="94">
        <v>7200</v>
      </c>
      <c r="P263" s="94">
        <v>6408</v>
      </c>
      <c r="Q263" s="94">
        <v>3168</v>
      </c>
      <c r="R263" s="57"/>
      <c r="S263" s="57"/>
      <c r="T263" s="57"/>
      <c r="U263" s="58"/>
    </row>
  </sheetData>
  <autoFilter ref="A9:V263" xr:uid="{863B4C7E-98FA-4DC4-A6CC-7028743F6C35}">
    <sortState xmlns:xlrd2="http://schemas.microsoft.com/office/spreadsheetml/2017/richdata2" ref="A10:V263">
      <sortCondition ref="B9:B263"/>
    </sortState>
  </autoFilter>
  <hyperlinks>
    <hyperlink ref="A7" r:id="rId1" xr:uid="{CE9BC71F-2028-416A-8CE0-DED7DB2BBE07}"/>
  </hyperlinks>
  <printOptions horizontalCentered="1"/>
  <pageMargins left="0" right="0" top="0.25" bottom="0.25" header="0.25" footer="0.3"/>
  <pageSetup scale="64" fitToHeight="4" orientation="landscape" useFirstPageNumber="1"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MGN Liner Availability 2-25-26</vt:lpstr>
      <vt:lpstr>'MGN Liner Availability 2-25-26'!Print_Area</vt:lpstr>
      <vt:lpstr>'MGN Liner Availability 2-25-26'!Print_Titles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Jerrin Victor</dc:creator>
  <cp:lastModifiedBy>Linda Mooers</cp:lastModifiedBy>
  <cp:lastPrinted>2026-03-02T18:02:30Z</cp:lastPrinted>
  <dcterms:created xsi:type="dcterms:W3CDTF">2025-12-02T18:31:33Z</dcterms:created>
  <dcterms:modified xsi:type="dcterms:W3CDTF">2026-03-09T16:30:54Z</dcterms:modified>
</cp:coreProperties>
</file>